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730" windowHeight="9735" activeTab="1"/>
  </bookViews>
  <sheets>
    <sheet name="Intézmények" sheetId="5" r:id="rId1"/>
    <sheet name="Közvilágítás" sheetId="3" r:id="rId2"/>
  </sheets>
  <definedNames>
    <definedName name="_xlnm._FilterDatabase" localSheetId="0" hidden="1">Intézmények!$A$9:$R$49</definedName>
    <definedName name="_xlnm._FilterDatabase" localSheetId="1" hidden="1">Közvilágítás!$A$9:$R$10</definedName>
  </definedNames>
  <calcPr calcId="114210"/>
</workbook>
</file>

<file path=xl/calcChain.xml><?xml version="1.0" encoding="utf-8"?>
<calcChain xmlns="http://schemas.openxmlformats.org/spreadsheetml/2006/main">
  <c r="M10" i="3"/>
  <c r="Q49" i="5"/>
  <c r="Q48"/>
  <c r="Q47"/>
  <c r="N47"/>
  <c r="Q45"/>
  <c r="N45"/>
  <c r="Q44"/>
  <c r="Q46"/>
  <c r="N46"/>
  <c r="Q33"/>
  <c r="N33"/>
  <c r="Q31"/>
  <c r="N31"/>
  <c r="Q39"/>
  <c r="N39"/>
  <c r="Q37"/>
  <c r="Q35"/>
  <c r="Q38"/>
  <c r="N38"/>
  <c r="Q36"/>
  <c r="N36"/>
  <c r="Q34"/>
  <c r="N34"/>
  <c r="Q18"/>
  <c r="Q11"/>
  <c r="N11"/>
  <c r="Q32"/>
  <c r="Q30"/>
  <c r="N30"/>
  <c r="Q29"/>
  <c r="Q28"/>
  <c r="N28"/>
  <c r="Q27"/>
  <c r="Q26"/>
  <c r="Q25"/>
  <c r="Q41"/>
  <c r="Q40"/>
  <c r="N40"/>
  <c r="Q43"/>
  <c r="Q42"/>
  <c r="N42"/>
  <c r="Q24"/>
  <c r="Q23"/>
  <c r="N23"/>
  <c r="Q22"/>
  <c r="Q21"/>
  <c r="Q20"/>
  <c r="N20"/>
  <c r="Q19"/>
  <c r="Q17"/>
  <c r="N17"/>
  <c r="Q16"/>
  <c r="Q15"/>
  <c r="Q14"/>
  <c r="N14"/>
  <c r="Q13"/>
  <c r="N13"/>
  <c r="Q12"/>
  <c r="N12"/>
  <c r="Q10"/>
  <c r="N21"/>
  <c r="N22"/>
  <c r="N49"/>
  <c r="N48"/>
  <c r="N15"/>
  <c r="N26"/>
  <c r="N44"/>
  <c r="N37"/>
  <c r="N35"/>
  <c r="N18"/>
  <c r="N25"/>
  <c r="N27"/>
  <c r="N29"/>
  <c r="N32"/>
  <c r="N41"/>
  <c r="N43"/>
  <c r="N10"/>
  <c r="N16"/>
  <c r="N24"/>
  <c r="N19"/>
  <c r="M51"/>
  <c r="N51"/>
  <c r="N55"/>
  <c r="N53"/>
  <c r="M12" i="3"/>
  <c r="Q10"/>
  <c r="N10"/>
  <c r="N12"/>
  <c r="N14"/>
  <c r="N16"/>
</calcChain>
</file>

<file path=xl/sharedStrings.xml><?xml version="1.0" encoding="utf-8"?>
<sst xmlns="http://schemas.openxmlformats.org/spreadsheetml/2006/main" count="529" uniqueCount="173">
  <si>
    <t>Jelenlegi szolgáltató</t>
  </si>
  <si>
    <t>Sorszám</t>
  </si>
  <si>
    <t>1.</t>
  </si>
  <si>
    <t>2.</t>
  </si>
  <si>
    <t>3.</t>
  </si>
  <si>
    <t>4.</t>
  </si>
  <si>
    <t>5.</t>
  </si>
  <si>
    <t>6.</t>
  </si>
  <si>
    <t>8.</t>
  </si>
  <si>
    <t xml:space="preserve">Mérési pont azonosító 
(POD) </t>
  </si>
  <si>
    <t>Szerződött hónapok száma</t>
  </si>
  <si>
    <t>Várható mennyiség összesen:</t>
  </si>
  <si>
    <t>Fogyasztási hely jellege</t>
  </si>
  <si>
    <t xml:space="preserve">Villamos energia szerződés </t>
  </si>
  <si>
    <t>kezdete</t>
  </si>
  <si>
    <t>vége</t>
  </si>
  <si>
    <t>Műszaki adatok</t>
  </si>
  <si>
    <t>E.ON Tiszántúli Áramhálózati Zrt.</t>
  </si>
  <si>
    <t>4024 Debrecen, Kossuth Lajos u. 41. sz.</t>
  </si>
  <si>
    <t>Elosztói engedélyes
székhelye</t>
  </si>
  <si>
    <t>profilos</t>
  </si>
  <si>
    <t>11.</t>
  </si>
  <si>
    <t>12.</t>
  </si>
  <si>
    <t>14.</t>
  </si>
  <si>
    <t>Szerződött mennyiség:</t>
  </si>
  <si>
    <t>Szerződő intézmény</t>
  </si>
  <si>
    <t>Szerződő intézmény címe</t>
  </si>
  <si>
    <t>SOURCING HUNGARY KFT. - SZABADPIACI VILLAMOS ENERGIA BESZERZÉS</t>
  </si>
  <si>
    <t>Számlafizető intézmény</t>
  </si>
  <si>
    <t>Számlafizető intézmény címe</t>
  </si>
  <si>
    <t>Fogyasztási hely</t>
  </si>
  <si>
    <t>Fogyasztási hely címe</t>
  </si>
  <si>
    <t>Elosztói engedélyes</t>
  </si>
  <si>
    <t>távmért</t>
  </si>
  <si>
    <r>
      <t xml:space="preserve">Mértékadó vagy Várható </t>
    </r>
    <r>
      <rPr>
        <b/>
        <u/>
        <sz val="10"/>
        <rFont val="Arial"/>
        <family val="2"/>
        <charset val="238"/>
      </rPr>
      <t>Éves</t>
    </r>
    <r>
      <rPr>
        <b/>
        <sz val="10"/>
        <rFont val="Arial"/>
        <family val="2"/>
        <charset val="238"/>
      </rPr>
      <t xml:space="preserve"> Fogyasztás (MÉF) (VÉF) (kWh)</t>
    </r>
  </si>
  <si>
    <t>Tervezett fogyasztás a szerződéses időszakban (kWh)</t>
  </si>
  <si>
    <r>
      <t xml:space="preserve">Maximális mennyiség:
</t>
    </r>
    <r>
      <rPr>
        <b/>
        <sz val="14"/>
        <color indexed="17"/>
        <rFont val="Arial"/>
        <family val="2"/>
        <charset val="238"/>
      </rPr>
      <t>Szerződött mennyiség + 50%</t>
    </r>
  </si>
  <si>
    <t>Törökszentmiklósi Városi Önkormányzat</t>
  </si>
  <si>
    <t>HU000130-11-S00000000000000957268</t>
  </si>
  <si>
    <t>Városi Óvodai Intézmény</t>
  </si>
  <si>
    <t>HU000130-11-S00000000000000960792</t>
  </si>
  <si>
    <t>Hunyadi Mátyás Általános Iskola</t>
  </si>
  <si>
    <t>HU000130-11-S00000000000000033021</t>
  </si>
  <si>
    <t>HU000130F11-U-KONYHA-TSZM-BALLAI-</t>
  </si>
  <si>
    <t>HU000130F11-U-VAROSHAZA-TSZMIKLOS</t>
  </si>
  <si>
    <t>TTÖT Kistérségi Szoc. Szolg. Központ</t>
  </si>
  <si>
    <t>HU000130-11-S00000000000000961033</t>
  </si>
  <si>
    <t>Diákotthon</t>
  </si>
  <si>
    <t>HU000130-11-S00000000000000972794</t>
  </si>
  <si>
    <t>HU000130-11-S00000000000000960786</t>
  </si>
  <si>
    <t>HU000130-11-S00000000000000959641</t>
  </si>
  <si>
    <t>5200 Törökszentmiklós, Pozderka utca 1.</t>
  </si>
  <si>
    <t>HU000130F11-U-TSZTMKL-ONK-KOS-135</t>
  </si>
  <si>
    <t>Kodály Zoltán Zeneiskola</t>
  </si>
  <si>
    <t>HU000130-11-S00000000000000966993</t>
  </si>
  <si>
    <t>HU000130F11-U-VAROSI-ONK-EGYESIT-</t>
  </si>
  <si>
    <t>E.ON Energiaszolgáltató Kft.</t>
  </si>
  <si>
    <t>5200 Törökszentmiklós, Kossuth utca 126.</t>
  </si>
  <si>
    <t>5200 Törökszentmiklós, Kossuth Lajos utca 135/A.</t>
  </si>
  <si>
    <t>5200 Törökszentmiklós, Kossuth tér 5.</t>
  </si>
  <si>
    <t>5200 Törökszentmiklós, Kossuth Lajos utca 135.</t>
  </si>
  <si>
    <t>E.ON Energiakereskedelmi Kft.</t>
  </si>
  <si>
    <t>5200 Törökszentmiklós, Puskás Ferenc u. 3.</t>
  </si>
  <si>
    <t>5200 Törökszentmiklós, Ballai utca 646. 10 ép.</t>
  </si>
  <si>
    <t>5200 Törökszentmiklós, Hunyadi utca 6. em.</t>
  </si>
  <si>
    <t>5200 Törökszentmiklós, Bacsó Béla utca 2. A ép.</t>
  </si>
  <si>
    <t>Egyesített Gyógyító Mege. Int.</t>
  </si>
  <si>
    <t>Törökszentmiklós Városi Önkormányzat Városellátó Szolgálat</t>
  </si>
  <si>
    <t>Járási Hivatal</t>
  </si>
  <si>
    <t>Gondozási Központ</t>
  </si>
  <si>
    <t>Fogyatékosok Nappali Intézménye</t>
  </si>
  <si>
    <t>5200 Törökszentmiklós, Pánthy u. 2-6.</t>
  </si>
  <si>
    <t>Helytörténeti gyűjtemény</t>
  </si>
  <si>
    <t>HU000130-11-S00000000000000960298</t>
  </si>
  <si>
    <t>Törökszentmiklósi Polgármesteri Hivatal</t>
  </si>
  <si>
    <t>5200 Törökszentmiklós, Pánthy E. u. 2-6.</t>
  </si>
  <si>
    <t>HU000130F11-U-POLG-HIV-TSZ-PANTHY</t>
  </si>
  <si>
    <t xml:space="preserve"> Biztos Kezdet Gyerekház</t>
  </si>
  <si>
    <t>5200 Törökszentmiklós, Petőfi út 50.</t>
  </si>
  <si>
    <t>Óballa, Iskola konyha</t>
  </si>
  <si>
    <t>5200 Törökszentmiklós, Almásy út 23.</t>
  </si>
  <si>
    <t>5200 Törökszentmiklós, Almásy út 69.</t>
  </si>
  <si>
    <t>5200 Törökszentmiklós, Almásy út 20.</t>
  </si>
  <si>
    <t>Ipolyi Arnold Kultúrális Központ</t>
  </si>
  <si>
    <t>Ipoly Arnold Könyvtár, Múzeum és Kultúrális Központ</t>
  </si>
  <si>
    <t>7.</t>
  </si>
  <si>
    <t>9.</t>
  </si>
  <si>
    <t>10.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</si>
  <si>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</si>
  <si>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</si>
  <si>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</si>
  <si>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</si>
  <si>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</si>
  <si>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</si>
  <si>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</si>
  <si>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</si>
  <si>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</si>
  <si>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</si>
  <si>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</si>
  <si>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</si>
  <si>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</si>
  <si>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</si>
  <si>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</si>
  <si>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</si>
  <si>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Strandfürdő</t>
  </si>
  <si>
    <t>5200 Törökszentmiklós, Strandfürdő 1.</t>
  </si>
  <si>
    <t>Strandfürdő - Kemping</t>
  </si>
  <si>
    <t>HU000130-11-S00000000000000032360</t>
  </si>
  <si>
    <t>5200 Törökszentmiklós, Wesselényi Miklós u. 51.</t>
  </si>
  <si>
    <t>HU000130F11-U-SRAND-TOROKSZENTM--</t>
  </si>
  <si>
    <t>HU000130-11-S00000000000001658872</t>
  </si>
  <si>
    <t>vezérelt</t>
  </si>
  <si>
    <t>HU000130-11-S00000000000001658873</t>
  </si>
  <si>
    <t>HU000130-11-S00000000000000968275</t>
  </si>
  <si>
    <t>Törökszentmiklósi Városi Óvodai Intézmény</t>
  </si>
  <si>
    <t>5200 Törökszentmiklós, Hunyadi utca 14.</t>
  </si>
  <si>
    <t>5200 Törökszentmiklós, Kossuth Lajos utca 21.</t>
  </si>
  <si>
    <t>HU000130-11-S00000000000000971066</t>
  </si>
  <si>
    <t>HU000130-11-S00000000000000959829</t>
  </si>
  <si>
    <t>HU000130-11-S00000000000000950019</t>
  </si>
  <si>
    <t>5200 Törökszentmiklós, Bajcsy-Zsilinszky u. 9.</t>
  </si>
  <si>
    <t>5200 Törökszentmiklós, Damjanich u. 23.</t>
  </si>
  <si>
    <t>5200 Törökszentmiklós, Arany János út 22.</t>
  </si>
  <si>
    <t>HU000130-11-S00000000000000960960</t>
  </si>
  <si>
    <t>Almásy úti Óvoda</t>
  </si>
  <si>
    <t>5200 Törökszentmiklós, Almásy út 9.</t>
  </si>
  <si>
    <t>HU000130-11-S00000000000000960455</t>
  </si>
  <si>
    <t>Hunyadi úti Óvoda</t>
  </si>
  <si>
    <t>5200 Törökszentmiklós, Herman Ottó út 2.</t>
  </si>
  <si>
    <t>HU000130-11-S00000000000000965921</t>
  </si>
  <si>
    <t>Törökszentmiklósi Város Bölcsődéje</t>
  </si>
  <si>
    <t>HU000130-11-S00000000000000033024</t>
  </si>
  <si>
    <t>Hunyadi Mátyás Ált. Isk.</t>
  </si>
  <si>
    <t>HU000130-11-S00000000000001661260</t>
  </si>
  <si>
    <t>HU000130-11-S00000000000001661069</t>
  </si>
  <si>
    <t>HU000130-11-S00000000000001661083</t>
  </si>
  <si>
    <t>HU000130-11-S00000000000001661085</t>
  </si>
  <si>
    <t>HU000130-11-S00000000000001661313</t>
  </si>
  <si>
    <t>HU000130-11-S00000000000001356891</t>
  </si>
  <si>
    <t>5200 Törökszentmiklós, Ipari park 9000</t>
  </si>
  <si>
    <t>HU000130-11-S00000000000001471714</t>
  </si>
  <si>
    <t>5200 Törökszentmiklós, Bacsó Béla u. 24.</t>
  </si>
  <si>
    <t>HU000130-11-S00000000000000032029</t>
  </si>
  <si>
    <t>5200 Törökszentmiklós, Kazinczy Ferenc u. 13. ÁTE</t>
  </si>
  <si>
    <t>5200 Törökszentmiklós, Báthory u. 9000</t>
  </si>
  <si>
    <t>HU000130-11-S00000000000000032035</t>
  </si>
  <si>
    <t>5200 Törökszentmiklós, Mészáros Lőrinc u. 830 hrsz.</t>
  </si>
  <si>
    <t>HU000130-11-S00000000000000037723</t>
  </si>
  <si>
    <t>HU000130-11-S00000000000000032026</t>
  </si>
  <si>
    <t>5200 Törökszentmiklós, Ady Endre u. 7.</t>
  </si>
  <si>
    <t>HU000130-11-S00000000000001583836</t>
  </si>
  <si>
    <t>5200 Törökszentmiklós, Damjanich u. 35. 5438 hrsz ép.</t>
  </si>
  <si>
    <t>5200 Törökszentmiklós, Nincs Neve 9001</t>
  </si>
  <si>
    <t>Csapadékvíz átemelő</t>
  </si>
  <si>
    <t>HU000130F11-U-POLGM-HIV-1340-TSZM</t>
  </si>
  <si>
    <t>5200 Törökszentmiklós, Alatkai út 35. A. ép.</t>
  </si>
  <si>
    <t>HU000130F11-U-POLG-HIV-TSZM-ALATK</t>
  </si>
  <si>
    <t>Csapadékvíz átemelő - Ipari Park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</si>
  <si>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</si>
  <si>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</si>
  <si>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</si>
  <si>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</si>
  <si>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</si>
  <si>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</si>
  <si>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</si>
  <si>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</si>
  <si>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</si>
  <si>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</si>
  <si>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</si>
  <si>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ELMIB</t>
  </si>
  <si>
    <t>Közvilágítás</t>
  </si>
  <si>
    <t>5200 Törökszentmiklós</t>
  </si>
  <si>
    <t>MVM Partner Energiakereskedelmi ZRt. </t>
  </si>
</sst>
</file>

<file path=xl/styles.xml><?xml version="1.0" encoding="utf-8"?>
<styleSheet xmlns="http://schemas.openxmlformats.org/spreadsheetml/2006/main">
  <numFmts count="1">
    <numFmt numFmtId="164" formatCode="#,##0&quot; kWh&quot;"/>
  </numFmts>
  <fonts count="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indexed="62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color indexed="1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9" fontId="2" fillId="0" borderId="2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3" fontId="1" fillId="4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4" fontId="1" fillId="4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4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133350</xdr:rowOff>
    </xdr:from>
    <xdr:to>
      <xdr:col>2</xdr:col>
      <xdr:colOff>600075</xdr:colOff>
      <xdr:row>3</xdr:row>
      <xdr:rowOff>123825</xdr:rowOff>
    </xdr:to>
    <xdr:pic>
      <xdr:nvPicPr>
        <xdr:cNvPr id="1025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09550"/>
          <a:ext cx="771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1</xdr:row>
      <xdr:rowOff>28575</xdr:rowOff>
    </xdr:from>
    <xdr:to>
      <xdr:col>2</xdr:col>
      <xdr:colOff>1295400</xdr:colOff>
      <xdr:row>3</xdr:row>
      <xdr:rowOff>200025</xdr:rowOff>
    </xdr:to>
    <xdr:pic>
      <xdr:nvPicPr>
        <xdr:cNvPr id="1026" name="Kép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50" y="104775"/>
          <a:ext cx="533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133350</xdr:rowOff>
    </xdr:from>
    <xdr:to>
      <xdr:col>2</xdr:col>
      <xdr:colOff>600075</xdr:colOff>
      <xdr:row>3</xdr:row>
      <xdr:rowOff>123825</xdr:rowOff>
    </xdr:to>
    <xdr:pic>
      <xdr:nvPicPr>
        <xdr:cNvPr id="2049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09550"/>
          <a:ext cx="771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1</xdr:row>
      <xdr:rowOff>28575</xdr:rowOff>
    </xdr:from>
    <xdr:to>
      <xdr:col>2</xdr:col>
      <xdr:colOff>1295400</xdr:colOff>
      <xdr:row>3</xdr:row>
      <xdr:rowOff>200025</xdr:rowOff>
    </xdr:to>
    <xdr:pic>
      <xdr:nvPicPr>
        <xdr:cNvPr id="2050" name="Kép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50" y="104775"/>
          <a:ext cx="533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zoomScale="70" zoomScaleNormal="70" workbookViewId="0">
      <pane xSplit="3" ySplit="9" topLeftCell="I39" activePane="bottomRight" state="frozen"/>
      <selection pane="topRight" activeCell="D1" sqref="D1"/>
      <selection pane="bottomLeft" activeCell="A10" sqref="A10"/>
      <selection pane="bottomRight" activeCell="P50" sqref="P50"/>
    </sheetView>
  </sheetViews>
  <sheetFormatPr defaultRowHeight="12.75"/>
  <cols>
    <col min="1" max="1" width="2" style="1" customWidth="1"/>
    <col min="2" max="2" width="4.5703125" style="4" customWidth="1"/>
    <col min="3" max="3" width="32.28515625" style="4" customWidth="1"/>
    <col min="4" max="4" width="25.85546875" style="4" customWidth="1"/>
    <col min="5" max="5" width="29.85546875" style="1" customWidth="1"/>
    <col min="6" max="6" width="23.5703125" style="1" customWidth="1"/>
    <col min="7" max="7" width="32.140625" style="1" customWidth="1"/>
    <col min="8" max="8" width="27.5703125" style="1" customWidth="1"/>
    <col min="9" max="9" width="23.42578125" style="1" customWidth="1"/>
    <col min="10" max="10" width="18.7109375" style="1" customWidth="1"/>
    <col min="11" max="11" width="22.85546875" style="1" customWidth="1"/>
    <col min="12" max="12" width="38.7109375" style="1" customWidth="1"/>
    <col min="13" max="14" width="22.7109375" style="3" customWidth="1"/>
    <col min="15" max="16" width="12.7109375" style="3" customWidth="1"/>
    <col min="17" max="18" width="12.7109375" style="1" customWidth="1"/>
    <col min="19" max="16384" width="9.140625" style="1"/>
  </cols>
  <sheetData>
    <row r="1" spans="1:18" ht="6" customHeight="1" thickBot="1"/>
    <row r="2" spans="1:18" ht="15" customHeight="1">
      <c r="B2" s="51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 ht="1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1:18" ht="21.75" customHeight="1" thickBot="1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8" ht="6" customHeight="1" thickBot="1"/>
    <row r="6" spans="1:18" ht="19.5" customHeight="1" thickBot="1">
      <c r="B6" s="60" t="s">
        <v>16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</row>
    <row r="7" spans="1:18" ht="6" customHeight="1" thickBot="1"/>
    <row r="8" spans="1:18" s="2" customFormat="1" ht="27" customHeight="1">
      <c r="B8" s="63" t="s">
        <v>1</v>
      </c>
      <c r="C8" s="47" t="s">
        <v>25</v>
      </c>
      <c r="D8" s="47" t="s">
        <v>26</v>
      </c>
      <c r="E8" s="47" t="s">
        <v>28</v>
      </c>
      <c r="F8" s="47" t="s">
        <v>29</v>
      </c>
      <c r="G8" s="47" t="s">
        <v>30</v>
      </c>
      <c r="H8" s="47" t="s">
        <v>31</v>
      </c>
      <c r="I8" s="47" t="s">
        <v>0</v>
      </c>
      <c r="J8" s="47" t="s">
        <v>32</v>
      </c>
      <c r="K8" s="47" t="s">
        <v>19</v>
      </c>
      <c r="L8" s="47" t="s">
        <v>9</v>
      </c>
      <c r="M8" s="47" t="s">
        <v>34</v>
      </c>
      <c r="N8" s="47" t="s">
        <v>35</v>
      </c>
      <c r="O8" s="47" t="s">
        <v>13</v>
      </c>
      <c r="P8" s="47"/>
      <c r="Q8" s="47"/>
      <c r="R8" s="49" t="s">
        <v>12</v>
      </c>
    </row>
    <row r="9" spans="1:18" ht="39" customHeight="1" thickBot="1">
      <c r="B9" s="64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6" t="s">
        <v>14</v>
      </c>
      <c r="P9" s="26" t="s">
        <v>15</v>
      </c>
      <c r="Q9" s="26" t="s">
        <v>10</v>
      </c>
      <c r="R9" s="50"/>
    </row>
    <row r="10" spans="1:18" ht="30" customHeight="1">
      <c r="A10" s="15"/>
      <c r="B10" s="27" t="s">
        <v>2</v>
      </c>
      <c r="C10" s="21" t="s">
        <v>37</v>
      </c>
      <c r="D10" s="22" t="s">
        <v>58</v>
      </c>
      <c r="E10" s="22" t="s">
        <v>37</v>
      </c>
      <c r="F10" s="22" t="s">
        <v>58</v>
      </c>
      <c r="G10" s="22" t="s">
        <v>77</v>
      </c>
      <c r="H10" s="22" t="s">
        <v>65</v>
      </c>
      <c r="I10" s="22" t="s">
        <v>172</v>
      </c>
      <c r="J10" s="22" t="s">
        <v>17</v>
      </c>
      <c r="K10" s="22" t="s">
        <v>18</v>
      </c>
      <c r="L10" s="22" t="s">
        <v>38</v>
      </c>
      <c r="M10" s="23">
        <v>581</v>
      </c>
      <c r="N10" s="24">
        <f t="shared" ref="N10:N49" si="0">ROUND(M10/12*Q10,0)</f>
        <v>1162</v>
      </c>
      <c r="O10" s="25">
        <v>42370</v>
      </c>
      <c r="P10" s="25">
        <v>43100</v>
      </c>
      <c r="Q10" s="23">
        <f t="shared" ref="Q10:Q42" si="1">ROUND((P10-O10)/30,0)</f>
        <v>24</v>
      </c>
      <c r="R10" s="28" t="s">
        <v>20</v>
      </c>
    </row>
    <row r="11" spans="1:18" ht="30" customHeight="1">
      <c r="A11" s="15"/>
      <c r="B11" s="29" t="s">
        <v>3</v>
      </c>
      <c r="C11" s="5" t="s">
        <v>37</v>
      </c>
      <c r="D11" s="7" t="s">
        <v>58</v>
      </c>
      <c r="E11" s="7" t="s">
        <v>37</v>
      </c>
      <c r="F11" s="7" t="s">
        <v>58</v>
      </c>
      <c r="G11" s="7" t="s">
        <v>77</v>
      </c>
      <c r="H11" s="7" t="s">
        <v>65</v>
      </c>
      <c r="I11" s="7" t="s">
        <v>172</v>
      </c>
      <c r="J11" s="7" t="s">
        <v>17</v>
      </c>
      <c r="K11" s="7" t="s">
        <v>18</v>
      </c>
      <c r="L11" s="7" t="s">
        <v>110</v>
      </c>
      <c r="M11" s="8">
        <v>702</v>
      </c>
      <c r="N11" s="11">
        <f t="shared" si="0"/>
        <v>1404</v>
      </c>
      <c r="O11" s="9">
        <v>42370</v>
      </c>
      <c r="P11" s="9">
        <v>43100</v>
      </c>
      <c r="Q11" s="8">
        <f>ROUND((P11-O11)/30,0)</f>
        <v>24</v>
      </c>
      <c r="R11" s="30" t="s">
        <v>111</v>
      </c>
    </row>
    <row r="12" spans="1:18" ht="30" customHeight="1">
      <c r="A12" s="15"/>
      <c r="B12" s="29" t="s">
        <v>4</v>
      </c>
      <c r="C12" s="5" t="s">
        <v>130</v>
      </c>
      <c r="D12" s="7" t="s">
        <v>78</v>
      </c>
      <c r="E12" s="7" t="s">
        <v>130</v>
      </c>
      <c r="F12" s="7" t="s">
        <v>78</v>
      </c>
      <c r="G12" s="7" t="s">
        <v>39</v>
      </c>
      <c r="H12" s="7" t="s">
        <v>81</v>
      </c>
      <c r="I12" s="7" t="s">
        <v>172</v>
      </c>
      <c r="J12" s="7" t="s">
        <v>17</v>
      </c>
      <c r="K12" s="7" t="s">
        <v>18</v>
      </c>
      <c r="L12" s="7" t="s">
        <v>40</v>
      </c>
      <c r="M12" s="8">
        <v>10550</v>
      </c>
      <c r="N12" s="11">
        <f t="shared" si="0"/>
        <v>21100</v>
      </c>
      <c r="O12" s="9">
        <v>42370</v>
      </c>
      <c r="P12" s="9">
        <v>43100</v>
      </c>
      <c r="Q12" s="8">
        <f t="shared" si="1"/>
        <v>24</v>
      </c>
      <c r="R12" s="30" t="s">
        <v>20</v>
      </c>
    </row>
    <row r="13" spans="1:18" ht="30" customHeight="1">
      <c r="A13" s="15"/>
      <c r="B13" s="29" t="s">
        <v>5</v>
      </c>
      <c r="C13" s="5" t="s">
        <v>66</v>
      </c>
      <c r="D13" s="7" t="s">
        <v>57</v>
      </c>
      <c r="E13" s="7" t="s">
        <v>66</v>
      </c>
      <c r="F13" s="7" t="s">
        <v>57</v>
      </c>
      <c r="G13" s="7" t="s">
        <v>66</v>
      </c>
      <c r="H13" s="7" t="s">
        <v>57</v>
      </c>
      <c r="I13" s="7" t="s">
        <v>61</v>
      </c>
      <c r="J13" s="7" t="s">
        <v>17</v>
      </c>
      <c r="K13" s="7" t="s">
        <v>18</v>
      </c>
      <c r="L13" s="7" t="s">
        <v>55</v>
      </c>
      <c r="M13" s="8">
        <v>79800</v>
      </c>
      <c r="N13" s="11">
        <f t="shared" si="0"/>
        <v>159600</v>
      </c>
      <c r="O13" s="9">
        <v>42370</v>
      </c>
      <c r="P13" s="9">
        <v>43100</v>
      </c>
      <c r="Q13" s="8">
        <f t="shared" si="1"/>
        <v>24</v>
      </c>
      <c r="R13" s="30" t="s">
        <v>33</v>
      </c>
    </row>
    <row r="14" spans="1:18" ht="30" customHeight="1">
      <c r="A14" s="15"/>
      <c r="B14" s="29" t="s">
        <v>6</v>
      </c>
      <c r="C14" s="5" t="s">
        <v>67</v>
      </c>
      <c r="D14" s="7" t="s">
        <v>60</v>
      </c>
      <c r="E14" s="7" t="s">
        <v>67</v>
      </c>
      <c r="F14" s="7" t="s">
        <v>60</v>
      </c>
      <c r="G14" s="7" t="s">
        <v>41</v>
      </c>
      <c r="H14" s="7" t="s">
        <v>64</v>
      </c>
      <c r="I14" s="7" t="s">
        <v>172</v>
      </c>
      <c r="J14" s="7" t="s">
        <v>17</v>
      </c>
      <c r="K14" s="7" t="s">
        <v>18</v>
      </c>
      <c r="L14" s="7" t="s">
        <v>42</v>
      </c>
      <c r="M14" s="8">
        <v>46920</v>
      </c>
      <c r="N14" s="11">
        <f t="shared" si="0"/>
        <v>93840</v>
      </c>
      <c r="O14" s="9">
        <v>42370</v>
      </c>
      <c r="P14" s="9">
        <v>43100</v>
      </c>
      <c r="Q14" s="8">
        <f t="shared" si="1"/>
        <v>24</v>
      </c>
      <c r="R14" s="30" t="s">
        <v>20</v>
      </c>
    </row>
    <row r="15" spans="1:18" ht="30" customHeight="1">
      <c r="A15" s="15"/>
      <c r="B15" s="29" t="s">
        <v>7</v>
      </c>
      <c r="C15" s="5" t="s">
        <v>67</v>
      </c>
      <c r="D15" s="7" t="s">
        <v>60</v>
      </c>
      <c r="E15" s="7" t="s">
        <v>67</v>
      </c>
      <c r="F15" s="7" t="s">
        <v>60</v>
      </c>
      <c r="G15" s="7" t="s">
        <v>79</v>
      </c>
      <c r="H15" s="7" t="s">
        <v>63</v>
      </c>
      <c r="I15" s="7" t="s">
        <v>172</v>
      </c>
      <c r="J15" s="7" t="s">
        <v>17</v>
      </c>
      <c r="K15" s="7" t="s">
        <v>18</v>
      </c>
      <c r="L15" s="7" t="s">
        <v>43</v>
      </c>
      <c r="M15" s="8">
        <v>35496</v>
      </c>
      <c r="N15" s="11">
        <f t="shared" si="0"/>
        <v>70992</v>
      </c>
      <c r="O15" s="9">
        <v>42370</v>
      </c>
      <c r="P15" s="9">
        <v>43100</v>
      </c>
      <c r="Q15" s="8">
        <f t="shared" si="1"/>
        <v>24</v>
      </c>
      <c r="R15" s="30" t="s">
        <v>33</v>
      </c>
    </row>
    <row r="16" spans="1:18" ht="30" customHeight="1">
      <c r="A16" s="15"/>
      <c r="B16" s="29" t="s">
        <v>85</v>
      </c>
      <c r="C16" s="5" t="s">
        <v>67</v>
      </c>
      <c r="D16" s="7" t="s">
        <v>60</v>
      </c>
      <c r="E16" s="7" t="s">
        <v>67</v>
      </c>
      <c r="F16" s="7" t="s">
        <v>60</v>
      </c>
      <c r="G16" s="7" t="s">
        <v>68</v>
      </c>
      <c r="H16" s="7" t="s">
        <v>58</v>
      </c>
      <c r="I16" s="7" t="s">
        <v>172</v>
      </c>
      <c r="J16" s="7" t="s">
        <v>17</v>
      </c>
      <c r="K16" s="7" t="s">
        <v>18</v>
      </c>
      <c r="L16" s="7" t="s">
        <v>44</v>
      </c>
      <c r="M16" s="8">
        <v>43632</v>
      </c>
      <c r="N16" s="11">
        <f t="shared" si="0"/>
        <v>87264</v>
      </c>
      <c r="O16" s="9">
        <v>42370</v>
      </c>
      <c r="P16" s="9">
        <v>43100</v>
      </c>
      <c r="Q16" s="8">
        <f t="shared" si="1"/>
        <v>24</v>
      </c>
      <c r="R16" s="30" t="s">
        <v>33</v>
      </c>
    </row>
    <row r="17" spans="1:18" ht="30" customHeight="1">
      <c r="A17" s="15"/>
      <c r="B17" s="29" t="s">
        <v>8</v>
      </c>
      <c r="C17" s="5" t="s">
        <v>45</v>
      </c>
      <c r="D17" s="7" t="s">
        <v>80</v>
      </c>
      <c r="E17" s="7" t="s">
        <v>45</v>
      </c>
      <c r="F17" s="7" t="s">
        <v>80</v>
      </c>
      <c r="G17" s="7" t="s">
        <v>69</v>
      </c>
      <c r="H17" s="7" t="s">
        <v>80</v>
      </c>
      <c r="I17" s="7" t="s">
        <v>172</v>
      </c>
      <c r="J17" s="7" t="s">
        <v>17</v>
      </c>
      <c r="K17" s="7" t="s">
        <v>18</v>
      </c>
      <c r="L17" s="7" t="s">
        <v>46</v>
      </c>
      <c r="M17" s="8">
        <v>6876</v>
      </c>
      <c r="N17" s="11">
        <f t="shared" si="0"/>
        <v>13752</v>
      </c>
      <c r="O17" s="9">
        <v>42370</v>
      </c>
      <c r="P17" s="9">
        <v>43100</v>
      </c>
      <c r="Q17" s="8">
        <f t="shared" si="1"/>
        <v>24</v>
      </c>
      <c r="R17" s="30" t="s">
        <v>20</v>
      </c>
    </row>
    <row r="18" spans="1:18" ht="30" customHeight="1">
      <c r="A18" s="15"/>
      <c r="B18" s="29" t="s">
        <v>86</v>
      </c>
      <c r="C18" s="5" t="s">
        <v>45</v>
      </c>
      <c r="D18" s="7" t="s">
        <v>80</v>
      </c>
      <c r="E18" s="7" t="s">
        <v>45</v>
      </c>
      <c r="F18" s="7" t="s">
        <v>80</v>
      </c>
      <c r="G18" s="7" t="s">
        <v>69</v>
      </c>
      <c r="H18" s="7" t="s">
        <v>80</v>
      </c>
      <c r="I18" s="7" t="s">
        <v>172</v>
      </c>
      <c r="J18" s="7" t="s">
        <v>17</v>
      </c>
      <c r="K18" s="7" t="s">
        <v>18</v>
      </c>
      <c r="L18" s="7" t="s">
        <v>112</v>
      </c>
      <c r="M18" s="8">
        <v>2112</v>
      </c>
      <c r="N18" s="11">
        <f t="shared" si="0"/>
        <v>4224</v>
      </c>
      <c r="O18" s="9">
        <v>42370</v>
      </c>
      <c r="P18" s="9">
        <v>43100</v>
      </c>
      <c r="Q18" s="8">
        <f>ROUND((P18-O18)/30,0)</f>
        <v>24</v>
      </c>
      <c r="R18" s="30" t="s">
        <v>111</v>
      </c>
    </row>
    <row r="19" spans="1:18" ht="30" customHeight="1">
      <c r="A19" s="15"/>
      <c r="B19" s="29" t="s">
        <v>87</v>
      </c>
      <c r="C19" s="5" t="s">
        <v>37</v>
      </c>
      <c r="D19" s="7" t="s">
        <v>58</v>
      </c>
      <c r="E19" s="7" t="s">
        <v>37</v>
      </c>
      <c r="F19" s="7" t="s">
        <v>58</v>
      </c>
      <c r="G19" s="7" t="s">
        <v>47</v>
      </c>
      <c r="H19" s="7" t="s">
        <v>62</v>
      </c>
      <c r="I19" s="7" t="s">
        <v>172</v>
      </c>
      <c r="J19" s="7" t="s">
        <v>17</v>
      </c>
      <c r="K19" s="7" t="s">
        <v>18</v>
      </c>
      <c r="L19" s="7" t="s">
        <v>48</v>
      </c>
      <c r="M19" s="8">
        <v>4835</v>
      </c>
      <c r="N19" s="11">
        <f t="shared" si="0"/>
        <v>9670</v>
      </c>
      <c r="O19" s="9">
        <v>42370</v>
      </c>
      <c r="P19" s="9">
        <v>43100</v>
      </c>
      <c r="Q19" s="8">
        <f t="shared" si="1"/>
        <v>24</v>
      </c>
      <c r="R19" s="30" t="s">
        <v>20</v>
      </c>
    </row>
    <row r="20" spans="1:18" ht="30" customHeight="1">
      <c r="A20" s="15"/>
      <c r="B20" s="29" t="s">
        <v>21</v>
      </c>
      <c r="C20" s="5" t="s">
        <v>45</v>
      </c>
      <c r="D20" s="7" t="s">
        <v>80</v>
      </c>
      <c r="E20" s="7" t="s">
        <v>45</v>
      </c>
      <c r="F20" s="7" t="s">
        <v>80</v>
      </c>
      <c r="G20" s="7" t="s">
        <v>70</v>
      </c>
      <c r="H20" s="7" t="s">
        <v>81</v>
      </c>
      <c r="I20" s="7" t="s">
        <v>61</v>
      </c>
      <c r="J20" s="7" t="s">
        <v>17</v>
      </c>
      <c r="K20" s="7" t="s">
        <v>18</v>
      </c>
      <c r="L20" s="7" t="s">
        <v>49</v>
      </c>
      <c r="M20" s="8">
        <v>9945</v>
      </c>
      <c r="N20" s="11">
        <f t="shared" si="0"/>
        <v>19890</v>
      </c>
      <c r="O20" s="9">
        <v>42370</v>
      </c>
      <c r="P20" s="9">
        <v>43100</v>
      </c>
      <c r="Q20" s="8">
        <f t="shared" si="1"/>
        <v>24</v>
      </c>
      <c r="R20" s="30" t="s">
        <v>20</v>
      </c>
    </row>
    <row r="21" spans="1:18" ht="30" customHeight="1">
      <c r="A21" s="15"/>
      <c r="B21" s="29" t="s">
        <v>22</v>
      </c>
      <c r="C21" s="5" t="s">
        <v>84</v>
      </c>
      <c r="D21" s="7" t="s">
        <v>71</v>
      </c>
      <c r="E21" s="7" t="s">
        <v>84</v>
      </c>
      <c r="F21" s="7" t="s">
        <v>71</v>
      </c>
      <c r="G21" s="7" t="s">
        <v>72</v>
      </c>
      <c r="H21" s="7" t="s">
        <v>82</v>
      </c>
      <c r="I21" s="7" t="s">
        <v>172</v>
      </c>
      <c r="J21" s="7" t="s">
        <v>17</v>
      </c>
      <c r="K21" s="7" t="s">
        <v>18</v>
      </c>
      <c r="L21" s="7" t="s">
        <v>73</v>
      </c>
      <c r="M21" s="8">
        <v>1872</v>
      </c>
      <c r="N21" s="11">
        <f t="shared" si="0"/>
        <v>3744</v>
      </c>
      <c r="O21" s="9">
        <v>42370</v>
      </c>
      <c r="P21" s="9">
        <v>43100</v>
      </c>
      <c r="Q21" s="8">
        <f t="shared" si="1"/>
        <v>24</v>
      </c>
      <c r="R21" s="30" t="s">
        <v>20</v>
      </c>
    </row>
    <row r="22" spans="1:18" ht="30" customHeight="1">
      <c r="A22" s="15"/>
      <c r="B22" s="29" t="s">
        <v>88</v>
      </c>
      <c r="C22" s="5" t="s">
        <v>84</v>
      </c>
      <c r="D22" s="7" t="s">
        <v>71</v>
      </c>
      <c r="E22" s="7" t="s">
        <v>84</v>
      </c>
      <c r="F22" s="7" t="s">
        <v>71</v>
      </c>
      <c r="G22" s="7" t="s">
        <v>83</v>
      </c>
      <c r="H22" s="7" t="s">
        <v>75</v>
      </c>
      <c r="I22" s="7" t="s">
        <v>172</v>
      </c>
      <c r="J22" s="7" t="s">
        <v>17</v>
      </c>
      <c r="K22" s="7" t="s">
        <v>18</v>
      </c>
      <c r="L22" s="7" t="s">
        <v>76</v>
      </c>
      <c r="M22" s="8">
        <v>116604</v>
      </c>
      <c r="N22" s="11">
        <f t="shared" si="0"/>
        <v>233208</v>
      </c>
      <c r="O22" s="9">
        <v>42370</v>
      </c>
      <c r="P22" s="9">
        <v>43100</v>
      </c>
      <c r="Q22" s="8">
        <f t="shared" si="1"/>
        <v>24</v>
      </c>
      <c r="R22" s="30" t="s">
        <v>33</v>
      </c>
    </row>
    <row r="23" spans="1:18" ht="30" customHeight="1">
      <c r="A23" s="15"/>
      <c r="B23" s="29" t="s">
        <v>23</v>
      </c>
      <c r="C23" s="5" t="s">
        <v>67</v>
      </c>
      <c r="D23" s="7" t="s">
        <v>60</v>
      </c>
      <c r="E23" s="7" t="s">
        <v>67</v>
      </c>
      <c r="F23" s="7" t="s">
        <v>60</v>
      </c>
      <c r="G23" s="7" t="s">
        <v>67</v>
      </c>
      <c r="H23" s="7" t="s">
        <v>51</v>
      </c>
      <c r="I23" s="7" t="s">
        <v>61</v>
      </c>
      <c r="J23" s="7" t="s">
        <v>17</v>
      </c>
      <c r="K23" s="7" t="s">
        <v>18</v>
      </c>
      <c r="L23" s="7" t="s">
        <v>50</v>
      </c>
      <c r="M23" s="8">
        <v>10340</v>
      </c>
      <c r="N23" s="11">
        <f t="shared" si="0"/>
        <v>20680</v>
      </c>
      <c r="O23" s="9">
        <v>42370</v>
      </c>
      <c r="P23" s="9">
        <v>43100</v>
      </c>
      <c r="Q23" s="8">
        <f t="shared" si="1"/>
        <v>24</v>
      </c>
      <c r="R23" s="30" t="s">
        <v>20</v>
      </c>
    </row>
    <row r="24" spans="1:18" ht="30" customHeight="1">
      <c r="A24" s="15"/>
      <c r="B24" s="29" t="s">
        <v>89</v>
      </c>
      <c r="C24" s="5" t="s">
        <v>74</v>
      </c>
      <c r="D24" s="7" t="s">
        <v>60</v>
      </c>
      <c r="E24" s="7" t="s">
        <v>74</v>
      </c>
      <c r="F24" s="7" t="s">
        <v>60</v>
      </c>
      <c r="G24" s="7" t="s">
        <v>74</v>
      </c>
      <c r="H24" s="7" t="s">
        <v>60</v>
      </c>
      <c r="I24" s="7" t="s">
        <v>56</v>
      </c>
      <c r="J24" s="7" t="s">
        <v>17</v>
      </c>
      <c r="K24" s="7" t="s">
        <v>18</v>
      </c>
      <c r="L24" s="7" t="s">
        <v>52</v>
      </c>
      <c r="M24" s="8">
        <v>96396</v>
      </c>
      <c r="N24" s="11">
        <f t="shared" si="0"/>
        <v>192792</v>
      </c>
      <c r="O24" s="9">
        <v>42370</v>
      </c>
      <c r="P24" s="9">
        <v>43100</v>
      </c>
      <c r="Q24" s="8">
        <f t="shared" si="1"/>
        <v>24</v>
      </c>
      <c r="R24" s="30" t="s">
        <v>33</v>
      </c>
    </row>
    <row r="25" spans="1:18" ht="30" customHeight="1">
      <c r="A25" s="15"/>
      <c r="B25" s="29" t="s">
        <v>90</v>
      </c>
      <c r="C25" s="5" t="s">
        <v>67</v>
      </c>
      <c r="D25" s="7" t="s">
        <v>60</v>
      </c>
      <c r="E25" s="7" t="s">
        <v>67</v>
      </c>
      <c r="F25" s="7" t="s">
        <v>60</v>
      </c>
      <c r="G25" s="7" t="s">
        <v>53</v>
      </c>
      <c r="H25" s="7" t="s">
        <v>59</v>
      </c>
      <c r="I25" s="7" t="s">
        <v>172</v>
      </c>
      <c r="J25" s="7" t="s">
        <v>17</v>
      </c>
      <c r="K25" s="7" t="s">
        <v>18</v>
      </c>
      <c r="L25" s="7" t="s">
        <v>54</v>
      </c>
      <c r="M25" s="8">
        <v>17544</v>
      </c>
      <c r="N25" s="11">
        <f t="shared" si="0"/>
        <v>35088</v>
      </c>
      <c r="O25" s="9">
        <v>42370</v>
      </c>
      <c r="P25" s="9">
        <v>43100</v>
      </c>
      <c r="Q25" s="8">
        <f t="shared" si="1"/>
        <v>24</v>
      </c>
      <c r="R25" s="30" t="s">
        <v>20</v>
      </c>
    </row>
    <row r="26" spans="1:18" ht="30" customHeight="1">
      <c r="A26" s="15"/>
      <c r="B26" s="29" t="s">
        <v>91</v>
      </c>
      <c r="C26" s="5" t="s">
        <v>37</v>
      </c>
      <c r="D26" s="7" t="s">
        <v>58</v>
      </c>
      <c r="E26" s="7" t="s">
        <v>37</v>
      </c>
      <c r="F26" s="7" t="s">
        <v>58</v>
      </c>
      <c r="G26" s="7" t="s">
        <v>106</v>
      </c>
      <c r="H26" s="7" t="s">
        <v>105</v>
      </c>
      <c r="I26" s="7" t="s">
        <v>56</v>
      </c>
      <c r="J26" s="7" t="s">
        <v>17</v>
      </c>
      <c r="K26" s="7" t="s">
        <v>18</v>
      </c>
      <c r="L26" s="7" t="s">
        <v>107</v>
      </c>
      <c r="M26" s="8">
        <v>16872</v>
      </c>
      <c r="N26" s="11">
        <f t="shared" si="0"/>
        <v>33744</v>
      </c>
      <c r="O26" s="9">
        <v>42370</v>
      </c>
      <c r="P26" s="9">
        <v>43100</v>
      </c>
      <c r="Q26" s="8">
        <f t="shared" si="1"/>
        <v>24</v>
      </c>
      <c r="R26" s="30" t="s">
        <v>20</v>
      </c>
    </row>
    <row r="27" spans="1:18" ht="30" customHeight="1">
      <c r="A27" s="15"/>
      <c r="B27" s="29" t="s">
        <v>92</v>
      </c>
      <c r="C27" s="5" t="s">
        <v>37</v>
      </c>
      <c r="D27" s="7" t="s">
        <v>58</v>
      </c>
      <c r="E27" s="7" t="s">
        <v>37</v>
      </c>
      <c r="F27" s="7" t="s">
        <v>58</v>
      </c>
      <c r="G27" s="7" t="s">
        <v>104</v>
      </c>
      <c r="H27" s="7" t="s">
        <v>108</v>
      </c>
      <c r="I27" s="7" t="s">
        <v>56</v>
      </c>
      <c r="J27" s="7" t="s">
        <v>17</v>
      </c>
      <c r="K27" s="7" t="s">
        <v>18</v>
      </c>
      <c r="L27" s="7" t="s">
        <v>109</v>
      </c>
      <c r="M27" s="8">
        <v>278904</v>
      </c>
      <c r="N27" s="11">
        <f t="shared" si="0"/>
        <v>557808</v>
      </c>
      <c r="O27" s="9">
        <v>42370</v>
      </c>
      <c r="P27" s="9">
        <v>43100</v>
      </c>
      <c r="Q27" s="8">
        <f t="shared" si="1"/>
        <v>24</v>
      </c>
      <c r="R27" s="30" t="s">
        <v>33</v>
      </c>
    </row>
    <row r="28" spans="1:18" ht="30" customHeight="1">
      <c r="A28" s="15"/>
      <c r="B28" s="29" t="s">
        <v>93</v>
      </c>
      <c r="C28" s="5" t="s">
        <v>114</v>
      </c>
      <c r="D28" s="7" t="s">
        <v>115</v>
      </c>
      <c r="E28" s="7" t="s">
        <v>114</v>
      </c>
      <c r="F28" s="7" t="s">
        <v>115</v>
      </c>
      <c r="G28" s="7"/>
      <c r="H28" s="7" t="s">
        <v>116</v>
      </c>
      <c r="I28" s="7" t="s">
        <v>61</v>
      </c>
      <c r="J28" s="7" t="s">
        <v>17</v>
      </c>
      <c r="K28" s="7" t="s">
        <v>18</v>
      </c>
      <c r="L28" s="7" t="s">
        <v>113</v>
      </c>
      <c r="M28" s="8">
        <v>5793</v>
      </c>
      <c r="N28" s="11">
        <f t="shared" si="0"/>
        <v>11586</v>
      </c>
      <c r="O28" s="9">
        <v>42370</v>
      </c>
      <c r="P28" s="9">
        <v>43100</v>
      </c>
      <c r="Q28" s="8">
        <f t="shared" si="1"/>
        <v>24</v>
      </c>
      <c r="R28" s="30" t="s">
        <v>20</v>
      </c>
    </row>
    <row r="29" spans="1:18" ht="30" customHeight="1">
      <c r="A29" s="15"/>
      <c r="B29" s="29" t="s">
        <v>94</v>
      </c>
      <c r="C29" s="5" t="s">
        <v>114</v>
      </c>
      <c r="D29" s="7" t="s">
        <v>115</v>
      </c>
      <c r="E29" s="7" t="s">
        <v>114</v>
      </c>
      <c r="F29" s="7" t="s">
        <v>115</v>
      </c>
      <c r="G29" s="7"/>
      <c r="H29" s="7" t="s">
        <v>122</v>
      </c>
      <c r="I29" s="7" t="s">
        <v>61</v>
      </c>
      <c r="J29" s="7" t="s">
        <v>17</v>
      </c>
      <c r="K29" s="7" t="s">
        <v>18</v>
      </c>
      <c r="L29" s="7" t="s">
        <v>117</v>
      </c>
      <c r="M29" s="8">
        <v>9285</v>
      </c>
      <c r="N29" s="11">
        <f t="shared" si="0"/>
        <v>18570</v>
      </c>
      <c r="O29" s="9">
        <v>42370</v>
      </c>
      <c r="P29" s="9">
        <v>43100</v>
      </c>
      <c r="Q29" s="8">
        <f t="shared" ref="Q29:Q41" si="2">ROUND((P29-O29)/30,0)</f>
        <v>24</v>
      </c>
      <c r="R29" s="30" t="s">
        <v>20</v>
      </c>
    </row>
    <row r="30" spans="1:18" ht="30" customHeight="1">
      <c r="A30" s="15"/>
      <c r="B30" s="29" t="s">
        <v>95</v>
      </c>
      <c r="C30" s="5" t="s">
        <v>114</v>
      </c>
      <c r="D30" s="7" t="s">
        <v>115</v>
      </c>
      <c r="E30" s="7" t="s">
        <v>114</v>
      </c>
      <c r="F30" s="7" t="s">
        <v>115</v>
      </c>
      <c r="G30" s="7"/>
      <c r="H30" s="7" t="s">
        <v>121</v>
      </c>
      <c r="I30" s="7" t="s">
        <v>56</v>
      </c>
      <c r="J30" s="7" t="s">
        <v>17</v>
      </c>
      <c r="K30" s="7" t="s">
        <v>18</v>
      </c>
      <c r="L30" s="7" t="s">
        <v>118</v>
      </c>
      <c r="M30" s="8">
        <v>6208</v>
      </c>
      <c r="N30" s="11">
        <f t="shared" si="0"/>
        <v>12416</v>
      </c>
      <c r="O30" s="9">
        <v>42370</v>
      </c>
      <c r="P30" s="9">
        <v>43100</v>
      </c>
      <c r="Q30" s="8">
        <f t="shared" si="2"/>
        <v>24</v>
      </c>
      <c r="R30" s="30" t="s">
        <v>20</v>
      </c>
    </row>
    <row r="31" spans="1:18" ht="30" customHeight="1">
      <c r="A31" s="15"/>
      <c r="B31" s="29" t="s">
        <v>96</v>
      </c>
      <c r="C31" s="5" t="s">
        <v>114</v>
      </c>
      <c r="D31" s="7" t="s">
        <v>115</v>
      </c>
      <c r="E31" s="7" t="s">
        <v>114</v>
      </c>
      <c r="F31" s="7" t="s">
        <v>115</v>
      </c>
      <c r="G31" s="7"/>
      <c r="H31" s="7" t="s">
        <v>121</v>
      </c>
      <c r="I31" s="7" t="s">
        <v>56</v>
      </c>
      <c r="J31" s="7" t="s">
        <v>17</v>
      </c>
      <c r="K31" s="7" t="s">
        <v>18</v>
      </c>
      <c r="L31" s="18" t="s">
        <v>136</v>
      </c>
      <c r="M31" s="19"/>
      <c r="N31" s="20">
        <f t="shared" si="0"/>
        <v>0</v>
      </c>
      <c r="O31" s="9">
        <v>42370</v>
      </c>
      <c r="P31" s="9">
        <v>43100</v>
      </c>
      <c r="Q31" s="8">
        <f t="shared" si="2"/>
        <v>24</v>
      </c>
      <c r="R31" s="30" t="s">
        <v>111</v>
      </c>
    </row>
    <row r="32" spans="1:18" ht="30" customHeight="1">
      <c r="A32" s="15"/>
      <c r="B32" s="29" t="s">
        <v>97</v>
      </c>
      <c r="C32" s="5" t="s">
        <v>114</v>
      </c>
      <c r="D32" s="7" t="s">
        <v>115</v>
      </c>
      <c r="E32" s="7" t="s">
        <v>114</v>
      </c>
      <c r="F32" s="7" t="s">
        <v>115</v>
      </c>
      <c r="G32" s="7"/>
      <c r="H32" s="7" t="s">
        <v>120</v>
      </c>
      <c r="I32" s="7" t="s">
        <v>56</v>
      </c>
      <c r="J32" s="7" t="s">
        <v>17</v>
      </c>
      <c r="K32" s="7" t="s">
        <v>18</v>
      </c>
      <c r="L32" s="7" t="s">
        <v>119</v>
      </c>
      <c r="M32" s="8">
        <v>1800</v>
      </c>
      <c r="N32" s="11">
        <f t="shared" si="0"/>
        <v>3600</v>
      </c>
      <c r="O32" s="9">
        <v>42370</v>
      </c>
      <c r="P32" s="9">
        <v>43100</v>
      </c>
      <c r="Q32" s="8">
        <f t="shared" si="2"/>
        <v>24</v>
      </c>
      <c r="R32" s="30" t="s">
        <v>20</v>
      </c>
    </row>
    <row r="33" spans="1:18" ht="30" customHeight="1">
      <c r="A33" s="15"/>
      <c r="B33" s="29" t="s">
        <v>98</v>
      </c>
      <c r="C33" s="5" t="s">
        <v>114</v>
      </c>
      <c r="D33" s="7" t="s">
        <v>115</v>
      </c>
      <c r="E33" s="7" t="s">
        <v>114</v>
      </c>
      <c r="F33" s="7" t="s">
        <v>115</v>
      </c>
      <c r="G33" s="7"/>
      <c r="H33" s="7" t="s">
        <v>120</v>
      </c>
      <c r="I33" s="7" t="s">
        <v>56</v>
      </c>
      <c r="J33" s="7" t="s">
        <v>17</v>
      </c>
      <c r="K33" s="7" t="s">
        <v>18</v>
      </c>
      <c r="L33" s="18" t="s">
        <v>137</v>
      </c>
      <c r="M33" s="19"/>
      <c r="N33" s="20">
        <f t="shared" si="0"/>
        <v>0</v>
      </c>
      <c r="O33" s="9">
        <v>42370</v>
      </c>
      <c r="P33" s="9">
        <v>43100</v>
      </c>
      <c r="Q33" s="8">
        <f t="shared" si="2"/>
        <v>24</v>
      </c>
      <c r="R33" s="30" t="s">
        <v>111</v>
      </c>
    </row>
    <row r="34" spans="1:18" ht="30" customHeight="1">
      <c r="A34" s="15"/>
      <c r="B34" s="29" t="s">
        <v>99</v>
      </c>
      <c r="C34" s="5" t="s">
        <v>114</v>
      </c>
      <c r="D34" s="7" t="s">
        <v>115</v>
      </c>
      <c r="E34" s="7" t="s">
        <v>114</v>
      </c>
      <c r="F34" s="7" t="s">
        <v>115</v>
      </c>
      <c r="G34" s="7" t="s">
        <v>124</v>
      </c>
      <c r="H34" s="7" t="s">
        <v>125</v>
      </c>
      <c r="I34" s="7" t="s">
        <v>56</v>
      </c>
      <c r="J34" s="7" t="s">
        <v>17</v>
      </c>
      <c r="K34" s="7" t="s">
        <v>18</v>
      </c>
      <c r="L34" s="7" t="s">
        <v>123</v>
      </c>
      <c r="M34" s="8">
        <v>1800</v>
      </c>
      <c r="N34" s="11">
        <f t="shared" si="0"/>
        <v>3600</v>
      </c>
      <c r="O34" s="9">
        <v>42370</v>
      </c>
      <c r="P34" s="9">
        <v>43100</v>
      </c>
      <c r="Q34" s="8">
        <f t="shared" si="2"/>
        <v>24</v>
      </c>
      <c r="R34" s="30" t="s">
        <v>20</v>
      </c>
    </row>
    <row r="35" spans="1:18" ht="30" customHeight="1">
      <c r="A35" s="15"/>
      <c r="B35" s="29" t="s">
        <v>100</v>
      </c>
      <c r="C35" s="5" t="s">
        <v>114</v>
      </c>
      <c r="D35" s="7" t="s">
        <v>115</v>
      </c>
      <c r="E35" s="7" t="s">
        <v>114</v>
      </c>
      <c r="F35" s="7" t="s">
        <v>115</v>
      </c>
      <c r="G35" s="7" t="s">
        <v>124</v>
      </c>
      <c r="H35" s="7" t="s">
        <v>125</v>
      </c>
      <c r="I35" s="7" t="s">
        <v>56</v>
      </c>
      <c r="J35" s="7" t="s">
        <v>17</v>
      </c>
      <c r="K35" s="7" t="s">
        <v>18</v>
      </c>
      <c r="L35" s="18" t="s">
        <v>133</v>
      </c>
      <c r="M35" s="19"/>
      <c r="N35" s="20">
        <f t="shared" si="0"/>
        <v>0</v>
      </c>
      <c r="O35" s="9">
        <v>42370</v>
      </c>
      <c r="P35" s="9">
        <v>43100</v>
      </c>
      <c r="Q35" s="8">
        <f t="shared" si="2"/>
        <v>24</v>
      </c>
      <c r="R35" s="30" t="s">
        <v>111</v>
      </c>
    </row>
    <row r="36" spans="1:18" ht="30" customHeight="1">
      <c r="A36" s="15"/>
      <c r="B36" s="29" t="s">
        <v>101</v>
      </c>
      <c r="C36" s="5" t="s">
        <v>114</v>
      </c>
      <c r="D36" s="7" t="s">
        <v>115</v>
      </c>
      <c r="E36" s="7" t="s">
        <v>114</v>
      </c>
      <c r="F36" s="7" t="s">
        <v>115</v>
      </c>
      <c r="G36" s="7" t="s">
        <v>127</v>
      </c>
      <c r="H36" s="7" t="s">
        <v>115</v>
      </c>
      <c r="I36" s="7" t="s">
        <v>56</v>
      </c>
      <c r="J36" s="7" t="s">
        <v>17</v>
      </c>
      <c r="K36" s="7" t="s">
        <v>18</v>
      </c>
      <c r="L36" s="7" t="s">
        <v>126</v>
      </c>
      <c r="M36" s="8">
        <v>1800</v>
      </c>
      <c r="N36" s="11">
        <f t="shared" si="0"/>
        <v>3600</v>
      </c>
      <c r="O36" s="9">
        <v>42370</v>
      </c>
      <c r="P36" s="9">
        <v>43100</v>
      </c>
      <c r="Q36" s="8">
        <f t="shared" si="2"/>
        <v>24</v>
      </c>
      <c r="R36" s="30" t="s">
        <v>20</v>
      </c>
    </row>
    <row r="37" spans="1:18" ht="30" customHeight="1">
      <c r="A37" s="15"/>
      <c r="B37" s="29" t="s">
        <v>102</v>
      </c>
      <c r="C37" s="5" t="s">
        <v>114</v>
      </c>
      <c r="D37" s="7" t="s">
        <v>115</v>
      </c>
      <c r="E37" s="7" t="s">
        <v>114</v>
      </c>
      <c r="F37" s="7" t="s">
        <v>115</v>
      </c>
      <c r="G37" s="7" t="s">
        <v>127</v>
      </c>
      <c r="H37" s="7" t="s">
        <v>115</v>
      </c>
      <c r="I37" s="7" t="s">
        <v>56</v>
      </c>
      <c r="J37" s="7" t="s">
        <v>17</v>
      </c>
      <c r="K37" s="7" t="s">
        <v>18</v>
      </c>
      <c r="L37" s="18" t="s">
        <v>134</v>
      </c>
      <c r="M37" s="19"/>
      <c r="N37" s="20">
        <f t="shared" si="0"/>
        <v>0</v>
      </c>
      <c r="O37" s="9">
        <v>42370</v>
      </c>
      <c r="P37" s="9">
        <v>43100</v>
      </c>
      <c r="Q37" s="8">
        <f t="shared" si="2"/>
        <v>24</v>
      </c>
      <c r="R37" s="30" t="s">
        <v>111</v>
      </c>
    </row>
    <row r="38" spans="1:18" ht="30" customHeight="1">
      <c r="A38" s="15"/>
      <c r="B38" s="29" t="s">
        <v>103</v>
      </c>
      <c r="C38" s="5" t="s">
        <v>114</v>
      </c>
      <c r="D38" s="7" t="s">
        <v>115</v>
      </c>
      <c r="E38" s="7" t="s">
        <v>114</v>
      </c>
      <c r="F38" s="7" t="s">
        <v>115</v>
      </c>
      <c r="G38" s="7"/>
      <c r="H38" s="7" t="s">
        <v>128</v>
      </c>
      <c r="I38" s="7" t="s">
        <v>56</v>
      </c>
      <c r="J38" s="7" t="s">
        <v>17</v>
      </c>
      <c r="K38" s="7" t="s">
        <v>18</v>
      </c>
      <c r="L38" s="7" t="s">
        <v>129</v>
      </c>
      <c r="M38" s="8">
        <v>1800</v>
      </c>
      <c r="N38" s="11">
        <f t="shared" si="0"/>
        <v>3600</v>
      </c>
      <c r="O38" s="9">
        <v>42370</v>
      </c>
      <c r="P38" s="9">
        <v>43100</v>
      </c>
      <c r="Q38" s="8">
        <f t="shared" si="2"/>
        <v>24</v>
      </c>
      <c r="R38" s="30" t="s">
        <v>20</v>
      </c>
    </row>
    <row r="39" spans="1:18" ht="30" customHeight="1">
      <c r="A39" s="15"/>
      <c r="B39" s="29" t="s">
        <v>158</v>
      </c>
      <c r="C39" s="5" t="s">
        <v>114</v>
      </c>
      <c r="D39" s="7" t="s">
        <v>115</v>
      </c>
      <c r="E39" s="7" t="s">
        <v>114</v>
      </c>
      <c r="F39" s="7" t="s">
        <v>115</v>
      </c>
      <c r="G39" s="7"/>
      <c r="H39" s="7" t="s">
        <v>128</v>
      </c>
      <c r="I39" s="7" t="s">
        <v>56</v>
      </c>
      <c r="J39" s="7" t="s">
        <v>17</v>
      </c>
      <c r="K39" s="7" t="s">
        <v>18</v>
      </c>
      <c r="L39" s="18" t="s">
        <v>135</v>
      </c>
      <c r="M39" s="19"/>
      <c r="N39" s="20">
        <f t="shared" si="0"/>
        <v>0</v>
      </c>
      <c r="O39" s="9">
        <v>42370</v>
      </c>
      <c r="P39" s="9">
        <v>43100</v>
      </c>
      <c r="Q39" s="8">
        <f t="shared" si="2"/>
        <v>24</v>
      </c>
      <c r="R39" s="30" t="s">
        <v>111</v>
      </c>
    </row>
    <row r="40" spans="1:18" ht="30" customHeight="1">
      <c r="A40" s="15"/>
      <c r="B40" s="29" t="s">
        <v>159</v>
      </c>
      <c r="C40" s="5" t="s">
        <v>67</v>
      </c>
      <c r="D40" s="7" t="s">
        <v>60</v>
      </c>
      <c r="E40" s="7" t="s">
        <v>67</v>
      </c>
      <c r="F40" s="7" t="s">
        <v>60</v>
      </c>
      <c r="G40" s="7" t="s">
        <v>132</v>
      </c>
      <c r="H40" s="7" t="s">
        <v>80</v>
      </c>
      <c r="I40" s="7" t="s">
        <v>56</v>
      </c>
      <c r="J40" s="7" t="s">
        <v>17</v>
      </c>
      <c r="K40" s="7" t="s">
        <v>18</v>
      </c>
      <c r="L40" s="7" t="s">
        <v>131</v>
      </c>
      <c r="M40" s="8">
        <v>3036</v>
      </c>
      <c r="N40" s="11">
        <f t="shared" si="0"/>
        <v>6072</v>
      </c>
      <c r="O40" s="9">
        <v>42370</v>
      </c>
      <c r="P40" s="9">
        <v>43100</v>
      </c>
      <c r="Q40" s="8">
        <f t="shared" si="2"/>
        <v>24</v>
      </c>
      <c r="R40" s="30" t="s">
        <v>20</v>
      </c>
    </row>
    <row r="41" spans="1:18" ht="30" customHeight="1">
      <c r="A41" s="15"/>
      <c r="B41" s="29" t="s">
        <v>160</v>
      </c>
      <c r="C41" s="5" t="s">
        <v>37</v>
      </c>
      <c r="D41" s="7" t="s">
        <v>58</v>
      </c>
      <c r="E41" s="7" t="s">
        <v>37</v>
      </c>
      <c r="F41" s="7" t="s">
        <v>58</v>
      </c>
      <c r="G41" s="7" t="s">
        <v>157</v>
      </c>
      <c r="H41" s="7" t="s">
        <v>139</v>
      </c>
      <c r="I41" s="7" t="s">
        <v>56</v>
      </c>
      <c r="J41" s="7" t="s">
        <v>17</v>
      </c>
      <c r="K41" s="7" t="s">
        <v>18</v>
      </c>
      <c r="L41" s="7" t="s">
        <v>138</v>
      </c>
      <c r="M41" s="8">
        <v>7704</v>
      </c>
      <c r="N41" s="11">
        <f t="shared" si="0"/>
        <v>15408</v>
      </c>
      <c r="O41" s="9">
        <v>42370</v>
      </c>
      <c r="P41" s="9">
        <v>43100</v>
      </c>
      <c r="Q41" s="8">
        <f t="shared" si="2"/>
        <v>24</v>
      </c>
      <c r="R41" s="30" t="s">
        <v>20</v>
      </c>
    </row>
    <row r="42" spans="1:18" ht="30" customHeight="1">
      <c r="A42" s="15"/>
      <c r="B42" s="29" t="s">
        <v>161</v>
      </c>
      <c r="C42" s="5" t="s">
        <v>37</v>
      </c>
      <c r="D42" s="7" t="s">
        <v>58</v>
      </c>
      <c r="E42" s="7" t="s">
        <v>37</v>
      </c>
      <c r="F42" s="7" t="s">
        <v>58</v>
      </c>
      <c r="G42" s="7" t="s">
        <v>153</v>
      </c>
      <c r="H42" s="7" t="s">
        <v>141</v>
      </c>
      <c r="I42" s="7" t="s">
        <v>61</v>
      </c>
      <c r="J42" s="7" t="s">
        <v>17</v>
      </c>
      <c r="K42" s="7" t="s">
        <v>18</v>
      </c>
      <c r="L42" s="7" t="s">
        <v>140</v>
      </c>
      <c r="M42" s="8">
        <v>48</v>
      </c>
      <c r="N42" s="11">
        <f t="shared" si="0"/>
        <v>96</v>
      </c>
      <c r="O42" s="9">
        <v>42370</v>
      </c>
      <c r="P42" s="9">
        <v>43100</v>
      </c>
      <c r="Q42" s="8">
        <f t="shared" si="1"/>
        <v>24</v>
      </c>
      <c r="R42" s="30" t="s">
        <v>20</v>
      </c>
    </row>
    <row r="43" spans="1:18" ht="30" customHeight="1">
      <c r="A43" s="15"/>
      <c r="B43" s="29" t="s">
        <v>162</v>
      </c>
      <c r="C43" s="5" t="s">
        <v>37</v>
      </c>
      <c r="D43" s="7" t="s">
        <v>58</v>
      </c>
      <c r="E43" s="7" t="s">
        <v>37</v>
      </c>
      <c r="F43" s="7" t="s">
        <v>58</v>
      </c>
      <c r="G43" s="7" t="s">
        <v>153</v>
      </c>
      <c r="H43" s="7" t="s">
        <v>143</v>
      </c>
      <c r="I43" s="7" t="s">
        <v>56</v>
      </c>
      <c r="J43" s="7" t="s">
        <v>17</v>
      </c>
      <c r="K43" s="7" t="s">
        <v>18</v>
      </c>
      <c r="L43" s="7" t="s">
        <v>142</v>
      </c>
      <c r="M43" s="8">
        <v>975</v>
      </c>
      <c r="N43" s="11">
        <f t="shared" si="0"/>
        <v>1950</v>
      </c>
      <c r="O43" s="9">
        <v>42370</v>
      </c>
      <c r="P43" s="9">
        <v>43100</v>
      </c>
      <c r="Q43" s="8">
        <f t="shared" ref="Q43:Q49" si="3">ROUND((P43-O43)/30,0)</f>
        <v>24</v>
      </c>
      <c r="R43" s="30" t="s">
        <v>20</v>
      </c>
    </row>
    <row r="44" spans="1:18" ht="30" customHeight="1">
      <c r="A44" s="15"/>
      <c r="B44" s="29" t="s">
        <v>163</v>
      </c>
      <c r="C44" s="5" t="s">
        <v>37</v>
      </c>
      <c r="D44" s="7" t="s">
        <v>58</v>
      </c>
      <c r="E44" s="7" t="s">
        <v>37</v>
      </c>
      <c r="F44" s="7" t="s">
        <v>58</v>
      </c>
      <c r="G44" s="7" t="s">
        <v>153</v>
      </c>
      <c r="H44" s="7" t="s">
        <v>144</v>
      </c>
      <c r="I44" s="7" t="s">
        <v>56</v>
      </c>
      <c r="J44" s="7" t="s">
        <v>17</v>
      </c>
      <c r="K44" s="7" t="s">
        <v>18</v>
      </c>
      <c r="L44" s="7" t="s">
        <v>145</v>
      </c>
      <c r="M44" s="8">
        <v>312</v>
      </c>
      <c r="N44" s="11">
        <f t="shared" si="0"/>
        <v>624</v>
      </c>
      <c r="O44" s="9">
        <v>42370</v>
      </c>
      <c r="P44" s="9">
        <v>43100</v>
      </c>
      <c r="Q44" s="8">
        <f t="shared" si="3"/>
        <v>24</v>
      </c>
      <c r="R44" s="30" t="s">
        <v>20</v>
      </c>
    </row>
    <row r="45" spans="1:18" ht="30" customHeight="1">
      <c r="A45" s="15"/>
      <c r="B45" s="29" t="s">
        <v>164</v>
      </c>
      <c r="C45" s="5" t="s">
        <v>37</v>
      </c>
      <c r="D45" s="7" t="s">
        <v>58</v>
      </c>
      <c r="E45" s="7" t="s">
        <v>37</v>
      </c>
      <c r="F45" s="7" t="s">
        <v>58</v>
      </c>
      <c r="G45" s="7" t="s">
        <v>153</v>
      </c>
      <c r="H45" s="7" t="s">
        <v>146</v>
      </c>
      <c r="I45" s="7" t="s">
        <v>56</v>
      </c>
      <c r="J45" s="7" t="s">
        <v>17</v>
      </c>
      <c r="K45" s="7" t="s">
        <v>18</v>
      </c>
      <c r="L45" s="7" t="s">
        <v>147</v>
      </c>
      <c r="M45" s="8">
        <v>54</v>
      </c>
      <c r="N45" s="11">
        <f t="shared" si="0"/>
        <v>108</v>
      </c>
      <c r="O45" s="9">
        <v>42370</v>
      </c>
      <c r="P45" s="9">
        <v>43100</v>
      </c>
      <c r="Q45" s="8">
        <f t="shared" si="3"/>
        <v>24</v>
      </c>
      <c r="R45" s="30" t="s">
        <v>20</v>
      </c>
    </row>
    <row r="46" spans="1:18" ht="30" customHeight="1">
      <c r="A46" s="15"/>
      <c r="B46" s="29" t="s">
        <v>165</v>
      </c>
      <c r="C46" s="5" t="s">
        <v>37</v>
      </c>
      <c r="D46" s="7" t="s">
        <v>58</v>
      </c>
      <c r="E46" s="7" t="s">
        <v>37</v>
      </c>
      <c r="F46" s="7" t="s">
        <v>58</v>
      </c>
      <c r="G46" s="7" t="s">
        <v>153</v>
      </c>
      <c r="H46" s="7" t="s">
        <v>149</v>
      </c>
      <c r="I46" s="7" t="s">
        <v>61</v>
      </c>
      <c r="J46" s="7" t="s">
        <v>17</v>
      </c>
      <c r="K46" s="7" t="s">
        <v>18</v>
      </c>
      <c r="L46" s="7" t="s">
        <v>148</v>
      </c>
      <c r="M46" s="8">
        <v>294</v>
      </c>
      <c r="N46" s="11">
        <f t="shared" si="0"/>
        <v>588</v>
      </c>
      <c r="O46" s="9">
        <v>42370</v>
      </c>
      <c r="P46" s="9">
        <v>43100</v>
      </c>
      <c r="Q46" s="8">
        <f t="shared" si="3"/>
        <v>24</v>
      </c>
      <c r="R46" s="30" t="s">
        <v>20</v>
      </c>
    </row>
    <row r="47" spans="1:18" ht="30" customHeight="1">
      <c r="A47" s="15"/>
      <c r="B47" s="29" t="s">
        <v>166</v>
      </c>
      <c r="C47" s="5" t="s">
        <v>37</v>
      </c>
      <c r="D47" s="7" t="s">
        <v>58</v>
      </c>
      <c r="E47" s="7" t="s">
        <v>37</v>
      </c>
      <c r="F47" s="7" t="s">
        <v>58</v>
      </c>
      <c r="G47" s="7" t="s">
        <v>153</v>
      </c>
      <c r="H47" s="7" t="s">
        <v>151</v>
      </c>
      <c r="I47" s="7" t="s">
        <v>61</v>
      </c>
      <c r="J47" s="7" t="s">
        <v>17</v>
      </c>
      <c r="K47" s="7" t="s">
        <v>18</v>
      </c>
      <c r="L47" s="7" t="s">
        <v>150</v>
      </c>
      <c r="M47" s="8">
        <v>0</v>
      </c>
      <c r="N47" s="11">
        <f t="shared" si="0"/>
        <v>0</v>
      </c>
      <c r="O47" s="9">
        <v>42370</v>
      </c>
      <c r="P47" s="9">
        <v>43100</v>
      </c>
      <c r="Q47" s="8">
        <f t="shared" si="3"/>
        <v>24</v>
      </c>
      <c r="R47" s="30" t="s">
        <v>20</v>
      </c>
    </row>
    <row r="48" spans="1:18" ht="30" customHeight="1">
      <c r="A48" s="15"/>
      <c r="B48" s="29" t="s">
        <v>167</v>
      </c>
      <c r="C48" s="5" t="s">
        <v>37</v>
      </c>
      <c r="D48" s="7" t="s">
        <v>58</v>
      </c>
      <c r="E48" s="7" t="s">
        <v>37</v>
      </c>
      <c r="F48" s="7" t="s">
        <v>58</v>
      </c>
      <c r="G48" s="7" t="s">
        <v>153</v>
      </c>
      <c r="H48" s="7" t="s">
        <v>152</v>
      </c>
      <c r="I48" s="7" t="s">
        <v>56</v>
      </c>
      <c r="J48" s="7" t="s">
        <v>17</v>
      </c>
      <c r="K48" s="7" t="s">
        <v>18</v>
      </c>
      <c r="L48" s="7" t="s">
        <v>154</v>
      </c>
      <c r="M48" s="8">
        <v>3912</v>
      </c>
      <c r="N48" s="11">
        <f t="shared" si="0"/>
        <v>7824</v>
      </c>
      <c r="O48" s="9">
        <v>42370</v>
      </c>
      <c r="P48" s="9">
        <v>43100</v>
      </c>
      <c r="Q48" s="8">
        <f t="shared" si="3"/>
        <v>24</v>
      </c>
      <c r="R48" s="30" t="s">
        <v>33</v>
      </c>
    </row>
    <row r="49" spans="1:18" ht="30" customHeight="1" thickBot="1">
      <c r="A49" s="15"/>
      <c r="B49" s="31" t="s">
        <v>168</v>
      </c>
      <c r="C49" s="32" t="s">
        <v>37</v>
      </c>
      <c r="D49" s="33" t="s">
        <v>58</v>
      </c>
      <c r="E49" s="33" t="s">
        <v>37</v>
      </c>
      <c r="F49" s="33" t="s">
        <v>58</v>
      </c>
      <c r="G49" s="33" t="s">
        <v>153</v>
      </c>
      <c r="H49" s="33" t="s">
        <v>155</v>
      </c>
      <c r="I49" s="33" t="s">
        <v>56</v>
      </c>
      <c r="J49" s="33" t="s">
        <v>17</v>
      </c>
      <c r="K49" s="33" t="s">
        <v>18</v>
      </c>
      <c r="L49" s="33" t="s">
        <v>156</v>
      </c>
      <c r="M49" s="34">
        <v>3228</v>
      </c>
      <c r="N49" s="35">
        <f t="shared" si="0"/>
        <v>6456</v>
      </c>
      <c r="O49" s="36">
        <v>42370</v>
      </c>
      <c r="P49" s="36">
        <v>43100</v>
      </c>
      <c r="Q49" s="34">
        <f t="shared" si="3"/>
        <v>24</v>
      </c>
      <c r="R49" s="37" t="s">
        <v>33</v>
      </c>
    </row>
    <row r="50" spans="1:18" ht="9" customHeight="1" thickBot="1"/>
    <row r="51" spans="1:18" ht="24" customHeight="1" thickBot="1">
      <c r="L51" s="16" t="s">
        <v>11</v>
      </c>
      <c r="M51" s="12">
        <f>SUM(M10:M49)</f>
        <v>828030</v>
      </c>
      <c r="N51" s="13">
        <f>SUM(N10:N49)</f>
        <v>1656060</v>
      </c>
    </row>
    <row r="52" spans="1:18" ht="9" customHeight="1" thickBot="1">
      <c r="L52" s="6"/>
      <c r="M52" s="6"/>
      <c r="N52" s="6"/>
    </row>
    <row r="53" spans="1:18" ht="24" customHeight="1" thickBot="1">
      <c r="L53" s="16" t="s">
        <v>24</v>
      </c>
      <c r="M53" s="10">
        <v>0.8</v>
      </c>
      <c r="N53" s="14">
        <f>ROUND(N51*$M$53,0)</f>
        <v>1324848</v>
      </c>
    </row>
    <row r="54" spans="1:18" ht="9" customHeight="1" thickBot="1">
      <c r="L54" s="6"/>
      <c r="M54" s="6"/>
      <c r="N54" s="6"/>
    </row>
    <row r="55" spans="1:18" ht="58.5" customHeight="1" thickBot="1">
      <c r="L55" s="17" t="s">
        <v>36</v>
      </c>
      <c r="M55" s="10">
        <v>1.2</v>
      </c>
      <c r="N55" s="14">
        <f>ROUND(N51*$M$55,0)</f>
        <v>1987272</v>
      </c>
    </row>
  </sheetData>
  <autoFilter ref="A9:R49"/>
  <mergeCells count="17">
    <mergeCell ref="R8:R9"/>
    <mergeCell ref="B2:R4"/>
    <mergeCell ref="B6:R6"/>
    <mergeCell ref="B8:B9"/>
    <mergeCell ref="C8:C9"/>
    <mergeCell ref="D8:D9"/>
    <mergeCell ref="E8:E9"/>
    <mergeCell ref="F8:F9"/>
    <mergeCell ref="G8:G9"/>
    <mergeCell ref="H8:H9"/>
    <mergeCell ref="M8:M9"/>
    <mergeCell ref="N8:N9"/>
    <mergeCell ref="O8:Q8"/>
    <mergeCell ref="I8:I9"/>
    <mergeCell ref="J8:J9"/>
    <mergeCell ref="K8:K9"/>
    <mergeCell ref="L8:L9"/>
  </mergeCells>
  <phoneticPr fontId="0" type="noConversion"/>
  <conditionalFormatting sqref="J10:K49">
    <cfRule type="cellIs" dxfId="3" priority="1" operator="equal">
      <formula>"HIBÁS POD!"</formula>
    </cfRule>
    <cfRule type="cellIs" dxfId="2" priority="2" operator="equal">
      <formula>"HIBÁS POD!"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70" zoomScaleNormal="70" workbookViewId="0">
      <pane xSplit="3" ySplit="9" topLeftCell="H10" activePane="bottomRight" state="frozen"/>
      <selection pane="topRight" activeCell="D1" sqref="D1"/>
      <selection pane="bottomLeft" activeCell="A10" sqref="A10"/>
      <selection pane="bottomRight" activeCell="P11" sqref="P11"/>
    </sheetView>
  </sheetViews>
  <sheetFormatPr defaultRowHeight="12.75"/>
  <cols>
    <col min="1" max="1" width="2" style="1" customWidth="1"/>
    <col min="2" max="2" width="4.5703125" style="4" customWidth="1"/>
    <col min="3" max="3" width="32.28515625" style="4" customWidth="1"/>
    <col min="4" max="4" width="25.85546875" style="4" customWidth="1"/>
    <col min="5" max="5" width="29.85546875" style="1" customWidth="1"/>
    <col min="6" max="6" width="23.5703125" style="1" customWidth="1"/>
    <col min="7" max="7" width="32.140625" style="1" customWidth="1"/>
    <col min="8" max="8" width="27.5703125" style="1" customWidth="1"/>
    <col min="9" max="9" width="23.42578125" style="1" customWidth="1"/>
    <col min="10" max="10" width="18.7109375" style="1" customWidth="1"/>
    <col min="11" max="11" width="22.85546875" style="1" customWidth="1"/>
    <col min="12" max="12" width="38.7109375" style="1" customWidth="1"/>
    <col min="13" max="14" width="22.7109375" style="3" customWidth="1"/>
    <col min="15" max="16" width="12.7109375" style="3" customWidth="1"/>
    <col min="17" max="18" width="12.7109375" style="1" customWidth="1"/>
    <col min="19" max="16384" width="9.140625" style="1"/>
  </cols>
  <sheetData>
    <row r="1" spans="1:18" ht="6" customHeight="1" thickBot="1"/>
    <row r="2" spans="1:18" ht="15" customHeight="1">
      <c r="B2" s="51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 ht="1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1:18" ht="21.75" customHeight="1" thickBot="1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8" ht="6" customHeight="1" thickBot="1"/>
    <row r="6" spans="1:18" ht="19.5" customHeight="1" thickBot="1">
      <c r="B6" s="60" t="s">
        <v>16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</row>
    <row r="7" spans="1:18" ht="6" customHeight="1" thickBot="1"/>
    <row r="8" spans="1:18" s="2" customFormat="1" ht="27" customHeight="1">
      <c r="B8" s="63" t="s">
        <v>1</v>
      </c>
      <c r="C8" s="47" t="s">
        <v>25</v>
      </c>
      <c r="D8" s="47" t="s">
        <v>26</v>
      </c>
      <c r="E8" s="47" t="s">
        <v>28</v>
      </c>
      <c r="F8" s="47" t="s">
        <v>29</v>
      </c>
      <c r="G8" s="47" t="s">
        <v>30</v>
      </c>
      <c r="H8" s="47" t="s">
        <v>31</v>
      </c>
      <c r="I8" s="47" t="s">
        <v>0</v>
      </c>
      <c r="J8" s="47" t="s">
        <v>32</v>
      </c>
      <c r="K8" s="47" t="s">
        <v>19</v>
      </c>
      <c r="L8" s="47" t="s">
        <v>9</v>
      </c>
      <c r="M8" s="47" t="s">
        <v>34</v>
      </c>
      <c r="N8" s="47" t="s">
        <v>35</v>
      </c>
      <c r="O8" s="47" t="s">
        <v>13</v>
      </c>
      <c r="P8" s="47"/>
      <c r="Q8" s="47"/>
      <c r="R8" s="49" t="s">
        <v>12</v>
      </c>
    </row>
    <row r="9" spans="1:18" ht="39" customHeight="1" thickBot="1">
      <c r="B9" s="64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6" t="s">
        <v>14</v>
      </c>
      <c r="P9" s="26" t="s">
        <v>15</v>
      </c>
      <c r="Q9" s="26" t="s">
        <v>10</v>
      </c>
      <c r="R9" s="50"/>
    </row>
    <row r="10" spans="1:18" ht="60" customHeight="1" thickBot="1">
      <c r="A10" s="15"/>
      <c r="B10" s="38" t="s">
        <v>2</v>
      </c>
      <c r="C10" s="39" t="s">
        <v>37</v>
      </c>
      <c r="D10" s="40" t="s">
        <v>58</v>
      </c>
      <c r="E10" s="40" t="s">
        <v>37</v>
      </c>
      <c r="F10" s="40" t="s">
        <v>58</v>
      </c>
      <c r="G10" s="40" t="s">
        <v>170</v>
      </c>
      <c r="H10" s="40" t="s">
        <v>171</v>
      </c>
      <c r="I10" s="40" t="s">
        <v>169</v>
      </c>
      <c r="J10" s="40" t="s">
        <v>17</v>
      </c>
      <c r="K10" s="40" t="s">
        <v>18</v>
      </c>
      <c r="L10" s="41"/>
      <c r="M10" s="42">
        <f>249.971*3991</f>
        <v>997634.26100000006</v>
      </c>
      <c r="N10" s="43">
        <f>ROUND(M10/12*Q10,0)</f>
        <v>1995269</v>
      </c>
      <c r="O10" s="44">
        <v>42370</v>
      </c>
      <c r="P10" s="44">
        <v>43100</v>
      </c>
      <c r="Q10" s="45">
        <f>ROUND((P10-O10)/30,0)</f>
        <v>24</v>
      </c>
      <c r="R10" s="46" t="s">
        <v>20</v>
      </c>
    </row>
    <row r="11" spans="1:18" ht="9" customHeight="1" thickBot="1"/>
    <row r="12" spans="1:18" ht="24" customHeight="1" thickBot="1">
      <c r="L12" s="16" t="s">
        <v>11</v>
      </c>
      <c r="M12" s="12">
        <f>SUM(M10:M10)</f>
        <v>997634.26100000006</v>
      </c>
      <c r="N12" s="13">
        <f>SUM(N10:N10)</f>
        <v>1995269</v>
      </c>
    </row>
    <row r="13" spans="1:18" ht="9" customHeight="1" thickBot="1">
      <c r="L13" s="6"/>
      <c r="M13" s="6"/>
      <c r="N13" s="6"/>
    </row>
    <row r="14" spans="1:18" ht="24" customHeight="1" thickBot="1">
      <c r="L14" s="16" t="s">
        <v>24</v>
      </c>
      <c r="M14" s="10">
        <v>0.8</v>
      </c>
      <c r="N14" s="14">
        <f>ROUND(N12*$M$14,0)</f>
        <v>1596215</v>
      </c>
    </row>
    <row r="15" spans="1:18" ht="9" customHeight="1" thickBot="1">
      <c r="L15" s="6"/>
      <c r="M15" s="6"/>
      <c r="N15" s="6"/>
    </row>
    <row r="16" spans="1:18" ht="58.5" customHeight="1" thickBot="1">
      <c r="L16" s="17" t="s">
        <v>36</v>
      </c>
      <c r="M16" s="10">
        <v>1.2</v>
      </c>
      <c r="N16" s="14">
        <f>ROUND(N12*$M$16,0)</f>
        <v>2394323</v>
      </c>
    </row>
  </sheetData>
  <autoFilter ref="A9:R10"/>
  <mergeCells count="17">
    <mergeCell ref="R8:R9"/>
    <mergeCell ref="B2:R4"/>
    <mergeCell ref="B6:R6"/>
    <mergeCell ref="B8:B9"/>
    <mergeCell ref="C8:C9"/>
    <mergeCell ref="D8:D9"/>
    <mergeCell ref="E8:E9"/>
    <mergeCell ref="F8:F9"/>
    <mergeCell ref="G8:G9"/>
    <mergeCell ref="H8:H9"/>
    <mergeCell ref="M8:M9"/>
    <mergeCell ref="N8:N9"/>
    <mergeCell ref="O8:Q8"/>
    <mergeCell ref="I8:I9"/>
    <mergeCell ref="J8:J9"/>
    <mergeCell ref="K8:K9"/>
    <mergeCell ref="L8:L9"/>
  </mergeCells>
  <phoneticPr fontId="0" type="noConversion"/>
  <conditionalFormatting sqref="J10:K10">
    <cfRule type="cellIs" dxfId="1" priority="10" operator="equal">
      <formula>"HIBÁS POD!"</formula>
    </cfRule>
    <cfRule type="cellIs" dxfId="0" priority="11" operator="equal">
      <formula>"HIBÁS POD!"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Intézmények</vt:lpstr>
      <vt:lpstr>Közvilágítás</vt:lpstr>
    </vt:vector>
  </TitlesOfParts>
  <Company>Zwack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Ormos</dc:creator>
  <cp:lastModifiedBy>Móczár Benjámin</cp:lastModifiedBy>
  <cp:lastPrinted>2008-01-15T08:35:49Z</cp:lastPrinted>
  <dcterms:created xsi:type="dcterms:W3CDTF">2008-01-15T06:56:54Z</dcterms:created>
  <dcterms:modified xsi:type="dcterms:W3CDTF">2015-07-17T18:19:00Z</dcterms:modified>
</cp:coreProperties>
</file>