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320" windowHeight="10545" activeTab="2"/>
  </bookViews>
  <sheets>
    <sheet name="1.melléklet" sheetId="3" r:id="rId1"/>
    <sheet name="2.mell.-1.változat" sheetId="1" r:id="rId2"/>
    <sheet name="2.mell.-2.változat" sheetId="2" r:id="rId3"/>
  </sheets>
  <calcPr calcId="145621"/>
</workbook>
</file>

<file path=xl/calcChain.xml><?xml version="1.0" encoding="utf-8"?>
<calcChain xmlns="http://schemas.openxmlformats.org/spreadsheetml/2006/main">
  <c r="C16" i="3" l="1"/>
  <c r="G74" i="2"/>
  <c r="F74" i="2"/>
  <c r="E74" i="2"/>
  <c r="G65" i="2"/>
  <c r="G82" i="2" s="1"/>
  <c r="F65" i="2"/>
  <c r="E65" i="2"/>
  <c r="E82" i="2" s="1"/>
  <c r="G58" i="2"/>
  <c r="F58" i="2"/>
  <c r="E58" i="2"/>
  <c r="G53" i="2"/>
  <c r="F53" i="2"/>
  <c r="E53" i="2"/>
  <c r="E64" i="2" s="1"/>
  <c r="G32" i="2"/>
  <c r="F32" i="2"/>
  <c r="E32" i="2"/>
  <c r="G27" i="2"/>
  <c r="F27" i="2"/>
  <c r="E27" i="2"/>
  <c r="G20" i="2"/>
  <c r="F20" i="2"/>
  <c r="E20" i="2"/>
  <c r="G11" i="2"/>
  <c r="G14" i="2" s="1"/>
  <c r="G22" i="2" s="1"/>
  <c r="F11" i="2"/>
  <c r="F14" i="2" s="1"/>
  <c r="F22" i="2" s="1"/>
  <c r="F28" i="2" s="1"/>
  <c r="F33" i="2" s="1"/>
  <c r="F35" i="2" s="1"/>
  <c r="F37" i="2" s="1"/>
  <c r="E11" i="2"/>
  <c r="E14" i="2" s="1"/>
  <c r="E22" i="2" s="1"/>
  <c r="F74" i="1"/>
  <c r="E74" i="1"/>
  <c r="D74" i="1"/>
  <c r="E65" i="1"/>
  <c r="E82" i="1" s="1"/>
  <c r="F65" i="1"/>
  <c r="F82" i="1" s="1"/>
  <c r="D65" i="1"/>
  <c r="D82" i="1" s="1"/>
  <c r="D58" i="1"/>
  <c r="F58" i="1"/>
  <c r="E58" i="1"/>
  <c r="F53" i="1"/>
  <c r="E53" i="1"/>
  <c r="D53" i="1"/>
  <c r="F32" i="1"/>
  <c r="E32" i="1"/>
  <c r="D32" i="1"/>
  <c r="E27" i="1"/>
  <c r="F27" i="1"/>
  <c r="D27" i="1"/>
  <c r="E20" i="1"/>
  <c r="F20" i="1"/>
  <c r="D20" i="1"/>
  <c r="F11" i="1"/>
  <c r="F14" i="1" s="1"/>
  <c r="F22" i="1" s="1"/>
  <c r="E11" i="1"/>
  <c r="E14" i="1" s="1"/>
  <c r="E22" i="1" s="1"/>
  <c r="D11" i="1"/>
  <c r="D14" i="1" s="1"/>
  <c r="D64" i="1" l="1"/>
  <c r="E28" i="2"/>
  <c r="E33" i="2" s="1"/>
  <c r="E35" i="2" s="1"/>
  <c r="E37" i="2" s="1"/>
  <c r="G28" i="2"/>
  <c r="G33" i="2" s="1"/>
  <c r="G35" i="2" s="1"/>
  <c r="G37" i="2" s="1"/>
  <c r="F82" i="2"/>
  <c r="D22" i="1"/>
  <c r="D28" i="1" s="1"/>
  <c r="D33" i="1" s="1"/>
  <c r="D35" i="1" s="1"/>
  <c r="D37" i="1" s="1"/>
  <c r="F28" i="1"/>
  <c r="F33" i="1" s="1"/>
  <c r="F35" i="1" s="1"/>
  <c r="F37" i="1" s="1"/>
  <c r="E28" i="1"/>
  <c r="E33" i="1" s="1"/>
  <c r="E35" i="1" s="1"/>
  <c r="E37" i="1" s="1"/>
</calcChain>
</file>

<file path=xl/sharedStrings.xml><?xml version="1.0" encoding="utf-8"?>
<sst xmlns="http://schemas.openxmlformats.org/spreadsheetml/2006/main" count="174" uniqueCount="80">
  <si>
    <t>EREDMÉNYTERV  .</t>
  </si>
  <si>
    <t>Megnevezés</t>
  </si>
  <si>
    <t>2015. terv</t>
  </si>
  <si>
    <t>2015. év</t>
  </si>
  <si>
    <t>2016. év</t>
  </si>
  <si>
    <t>Belföldi értékesítés nettó árbevétele</t>
  </si>
  <si>
    <t>Export értékesítés árbevétele</t>
  </si>
  <si>
    <t>-</t>
  </si>
  <si>
    <r>
      <t xml:space="preserve">Értékesítés árbevétele </t>
    </r>
    <r>
      <rPr>
        <sz val="9"/>
        <color theme="1"/>
        <rFont val="Verdana"/>
        <family val="2"/>
        <charset val="238"/>
      </rPr>
      <t>(1+2)</t>
    </r>
  </si>
  <si>
    <t>Aktivált saját teljesítmények értéke</t>
  </si>
  <si>
    <t>Egyéb bevétel</t>
  </si>
  <si>
    <r>
      <t xml:space="preserve">Bevételek összesen  </t>
    </r>
    <r>
      <rPr>
        <sz val="9"/>
        <color theme="1"/>
        <rFont val="Verdana"/>
        <family val="2"/>
        <charset val="238"/>
      </rPr>
      <t>(3+4+5)</t>
    </r>
  </si>
  <si>
    <t>Anyagjellegű ráfordítások</t>
  </si>
  <si>
    <t>Személyi jellegű ráfordítások</t>
  </si>
  <si>
    <t>Értékcsökkenési leírás</t>
  </si>
  <si>
    <t>Egyéb ráfordítások</t>
  </si>
  <si>
    <t>Egyéb költségek</t>
  </si>
  <si>
    <r>
      <t>Költségek összesen</t>
    </r>
    <r>
      <rPr>
        <sz val="9"/>
        <color theme="1"/>
        <rFont val="Verdana"/>
        <family val="2"/>
        <charset val="238"/>
      </rPr>
      <t xml:space="preserve"> (7+8+9+10+11)</t>
    </r>
  </si>
  <si>
    <t>Pénzügyi műveletek bevételei</t>
  </si>
  <si>
    <t>Pénzügyi műveletek ráfordításai</t>
  </si>
  <si>
    <t>Pénzügyi műveletek eredménye (14-15)</t>
  </si>
  <si>
    <t>Rendkívüli bevétel</t>
  </si>
  <si>
    <t>Rendkívüli ráfordítás</t>
  </si>
  <si>
    <t>Rendkívüli eredmény  (18+19)</t>
  </si>
  <si>
    <r>
      <t xml:space="preserve">Adózás előtti eredmény  </t>
    </r>
    <r>
      <rPr>
        <sz val="9"/>
        <color theme="1"/>
        <rFont val="Verdana"/>
        <family val="2"/>
        <charset val="238"/>
      </rPr>
      <t>(17+20)</t>
    </r>
  </si>
  <si>
    <t>Adófizetési kötelezettség</t>
  </si>
  <si>
    <r>
      <t xml:space="preserve">Adózott eredmény </t>
    </r>
    <r>
      <rPr>
        <sz val="9"/>
        <color theme="1"/>
        <rFont val="Verdana"/>
        <family val="2"/>
        <charset val="238"/>
      </rPr>
      <t>(21-22)</t>
    </r>
  </si>
  <si>
    <t>Osztalék</t>
  </si>
  <si>
    <r>
      <t xml:space="preserve">Mérleg szerinti eredmény </t>
    </r>
    <r>
      <rPr>
        <sz val="9"/>
        <color theme="1"/>
        <rFont val="Verdana"/>
        <family val="2"/>
        <charset val="238"/>
      </rPr>
      <t>(23-24)</t>
    </r>
  </si>
  <si>
    <t xml:space="preserve"> Mikrohitel törlesztés</t>
  </si>
  <si>
    <t xml:space="preserve"> Egyéb hitel törlesztés</t>
  </si>
  <si>
    <t xml:space="preserve"> MÉRLEGTERV  .</t>
  </si>
  <si>
    <t>Törökszentmiklós Térségi Építő Szerelő és Szolgáltató Kft. 1.változat,</t>
  </si>
  <si>
    <t>2015.évi terv</t>
  </si>
  <si>
    <r>
      <t xml:space="preserve">A. Befektetett eszközök </t>
    </r>
    <r>
      <rPr>
        <sz val="9"/>
        <color theme="1"/>
        <rFont val="Verdana"/>
        <family val="2"/>
        <charset val="238"/>
      </rPr>
      <t>(2+3+4)</t>
    </r>
  </si>
  <si>
    <t>I. IMMATERIÁLIS JAVAK</t>
  </si>
  <si>
    <t>II. TÁRGYI  ESZKÖZÖK</t>
  </si>
  <si>
    <t>III. BEFEKTETETT PÜ. ESZKÖZÖK</t>
  </si>
  <si>
    <r>
      <t>B. Forgóeszközök (</t>
    </r>
    <r>
      <rPr>
        <sz val="9"/>
        <color theme="1"/>
        <rFont val="Verdana"/>
        <family val="2"/>
        <charset val="238"/>
      </rPr>
      <t>6+7+8+9)</t>
    </r>
  </si>
  <si>
    <t>I. KÉSZLETEK</t>
  </si>
  <si>
    <t>II. KÖVETELÉSEK (vevők)</t>
  </si>
  <si>
    <t>III. ÉRTÉKPAPÍROK</t>
  </si>
  <si>
    <t>IV.  PÉNZESZKÖZÖK</t>
  </si>
  <si>
    <t>C. Aktív időbeli elhatárolások</t>
  </si>
  <si>
    <r>
      <t xml:space="preserve">ESZKÖZÖK összesen </t>
    </r>
    <r>
      <rPr>
        <sz val="9"/>
        <color theme="1"/>
        <rFont val="Verdana"/>
        <family val="2"/>
        <charset val="238"/>
      </rPr>
      <t>(1+5+10)</t>
    </r>
  </si>
  <si>
    <r>
      <t xml:space="preserve">D. Saját tőke </t>
    </r>
    <r>
      <rPr>
        <sz val="9"/>
        <color theme="1"/>
        <rFont val="Verdana"/>
        <family val="2"/>
        <charset val="238"/>
      </rPr>
      <t>(13+.....+19)</t>
    </r>
  </si>
  <si>
    <t>I. JEGYZETT TŐKE</t>
  </si>
  <si>
    <t>II. JEGYZETT, DE NEM FIZ. TŐKE (-)</t>
  </si>
  <si>
    <t>III. TŐKETARTALÉK</t>
  </si>
  <si>
    <t>IV. EREDMÉNYTARTALÉK</t>
  </si>
  <si>
    <t>V. LEKÖTÖTT TARTLÉK</t>
  </si>
  <si>
    <t>VI. ÉRTÉKELÉSI TARTALÉK</t>
  </si>
  <si>
    <t>VII. MÉRLEG SZERINTI EREDMÉNY</t>
  </si>
  <si>
    <t>E. Céltartalékok</t>
  </si>
  <si>
    <r>
      <t xml:space="preserve">F. Kötelezettségek  </t>
    </r>
    <r>
      <rPr>
        <sz val="9"/>
        <color theme="1"/>
        <rFont val="Verdana"/>
        <family val="2"/>
        <charset val="238"/>
      </rPr>
      <t>(22+23+24)</t>
    </r>
  </si>
  <si>
    <t>I. HÁTRASOROLT KÖTELEZETTSÉGEK</t>
  </si>
  <si>
    <t>II. HOSSZÚLEJÁRATÚ KÖTELEZETTS.</t>
  </si>
  <si>
    <t>II. RÖVID LEJÁRATÚ KÖTELEZETTS.</t>
  </si>
  <si>
    <t>Ebből: rövid lejáratú hitel</t>
  </si>
  <si>
    <t xml:space="preserve">           szállítók</t>
  </si>
  <si>
    <t>G. Passzív időbeli elhatárolások</t>
  </si>
  <si>
    <r>
      <t xml:space="preserve">Üzemi(üzleti) tevékenység  eredménye            </t>
    </r>
    <r>
      <rPr>
        <sz val="9"/>
        <color theme="1"/>
        <rFont val="Verdana"/>
        <family val="2"/>
        <charset val="238"/>
      </rPr>
      <t>(6-12)</t>
    </r>
  </si>
  <si>
    <t>ezer Ft-ban</t>
  </si>
  <si>
    <t>Törökszentmiklós Térségi Építő Szerelő és Szolgáltató  Kft.   1.változat,</t>
  </si>
  <si>
    <r>
      <t xml:space="preserve">Szokásos vállalkozási eredmény                 </t>
    </r>
    <r>
      <rPr>
        <sz val="9"/>
        <color theme="1"/>
        <rFont val="Verdana"/>
        <family val="2"/>
        <charset val="238"/>
      </rPr>
      <t>(13+16)</t>
    </r>
  </si>
  <si>
    <t>Törlesztésre rendelkezésre álló források     /amortizáció+adózott eredmény (9+25)</t>
  </si>
  <si>
    <t>ezer Ft.-ban</t>
  </si>
  <si>
    <r>
      <t xml:space="preserve">FORRÁSOK összesen                                   </t>
    </r>
    <r>
      <rPr>
        <sz val="9"/>
        <color theme="1"/>
        <rFont val="Verdana"/>
        <family val="2"/>
        <charset val="238"/>
      </rPr>
      <t>(12+20+21+25)</t>
    </r>
  </si>
  <si>
    <t>Törökszentmiklós Térségi Építő Szerelő és Szolgáltató  Kft.   2.változat,</t>
  </si>
  <si>
    <t>Törökszentmiklós Térségi Építő Szerelő és Szolgáltató Kft. 2.változat,</t>
  </si>
  <si>
    <t>2.melléklet</t>
  </si>
  <si>
    <t>A Társaság működését jelentősen befolyásoló kötelezettség növekedés, vagyon csökkentés</t>
  </si>
  <si>
    <t>Ft/év</t>
  </si>
  <si>
    <t>TDA Kft.-vel kötött Bérleti szerződés módosítása</t>
  </si>
  <si>
    <t xml:space="preserve">I. raktárban létesített elválasztó fal költsége </t>
  </si>
  <si>
    <t>2013.évi viziközmű és szennyvíz bérleti díja</t>
  </si>
  <si>
    <t>2014.évi viziközmű és szennyvíz bérleti díja</t>
  </si>
  <si>
    <t>Táncsics út 42/a telek és ingatlan  kivezetése</t>
  </si>
  <si>
    <t>Összesen:</t>
  </si>
  <si>
    <t>1.melléklet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</si>
</sst>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9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i/>
      <sz val="9"/>
      <color theme="1"/>
      <name val="Verdana"/>
      <family val="2"/>
      <charset val="238"/>
    </font>
    <font>
      <sz val="14"/>
      <color theme="1"/>
      <name val="Times New Roman"/>
      <family val="1"/>
      <charset val="238"/>
    </font>
    <font>
      <i/>
      <sz val="9"/>
      <color theme="1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u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9594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3" fontId="0" fillId="0" borderId="0" xfId="0" applyNumberFormat="1"/>
    <xf numFmtId="0" fontId="1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2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3" fontId="2" fillId="3" borderId="1" xfId="0" applyNumberFormat="1" applyFont="1" applyFill="1" applyBorder="1" applyAlignment="1">
      <alignment horizontal="right" vertical="top" wrapText="1"/>
    </xf>
    <xf numFmtId="3" fontId="2" fillId="3" borderId="3" xfId="0" applyNumberFormat="1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3" fontId="3" fillId="0" borderId="0" xfId="0" applyNumberFormat="1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2" fontId="3" fillId="3" borderId="1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1" fontId="3" fillId="3" borderId="1" xfId="0" applyNumberFormat="1" applyFont="1" applyFill="1" applyBorder="1" applyAlignment="1">
      <alignment wrapText="1"/>
    </xf>
    <xf numFmtId="3" fontId="2" fillId="0" borderId="1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 wrapText="1"/>
    </xf>
    <xf numFmtId="3" fontId="2" fillId="3" borderId="1" xfId="0" applyNumberFormat="1" applyFont="1" applyFill="1" applyBorder="1" applyAlignment="1">
      <alignment horizontal="right" wrapText="1"/>
    </xf>
    <xf numFmtId="3" fontId="3" fillId="3" borderId="1" xfId="0" applyNumberFormat="1" applyFont="1" applyFill="1" applyBorder="1" applyAlignment="1">
      <alignment horizontal="right" wrapText="1"/>
    </xf>
    <xf numFmtId="3" fontId="6" fillId="3" borderId="1" xfId="0" applyNumberFormat="1" applyFont="1" applyFill="1" applyBorder="1" applyAlignment="1">
      <alignment horizontal="right" wrapText="1"/>
    </xf>
    <xf numFmtId="0" fontId="7" fillId="0" borderId="0" xfId="0" applyFont="1"/>
    <xf numFmtId="0" fontId="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3" fontId="11" fillId="0" borderId="1" xfId="0" applyNumberFormat="1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3" fontId="3" fillId="0" borderId="2" xfId="0" applyNumberFormat="1" applyFont="1" applyBorder="1" applyAlignment="1">
      <alignment horizontal="right" wrapText="1"/>
    </xf>
    <xf numFmtId="3" fontId="3" fillId="0" borderId="3" xfId="0" applyNumberFormat="1" applyFont="1" applyBorder="1" applyAlignment="1">
      <alignment horizontal="right" wrapText="1"/>
    </xf>
    <xf numFmtId="3" fontId="2" fillId="3" borderId="2" xfId="0" applyNumberFormat="1" applyFont="1" applyFill="1" applyBorder="1" applyAlignment="1">
      <alignment horizontal="right" wrapText="1"/>
    </xf>
    <xf numFmtId="3" fontId="2" fillId="3" borderId="3" xfId="0" applyNumberFormat="1" applyFont="1" applyFill="1" applyBorder="1" applyAlignment="1">
      <alignment horizontal="right" wrapText="1"/>
    </xf>
    <xf numFmtId="3" fontId="2" fillId="3" borderId="2" xfId="0" applyNumberFormat="1" applyFont="1" applyFill="1" applyBorder="1" applyAlignment="1">
      <alignment horizontal="right" vertical="top" wrapText="1"/>
    </xf>
    <xf numFmtId="3" fontId="2" fillId="3" borderId="4" xfId="0" applyNumberFormat="1" applyFont="1" applyFill="1" applyBorder="1" applyAlignment="1">
      <alignment horizontal="right" vertical="top" wrapText="1"/>
    </xf>
    <xf numFmtId="3" fontId="2" fillId="3" borderId="3" xfId="0" applyNumberFormat="1" applyFont="1" applyFill="1" applyBorder="1" applyAlignment="1">
      <alignment horizontal="right" vertical="top" wrapText="1"/>
    </xf>
    <xf numFmtId="3" fontId="2" fillId="3" borderId="2" xfId="0" applyNumberFormat="1" applyFont="1" applyFill="1" applyBorder="1" applyAlignment="1">
      <alignment vertical="top" wrapText="1"/>
    </xf>
    <xf numFmtId="3" fontId="2" fillId="3" borderId="3" xfId="0" applyNumberFormat="1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1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1" fontId="3" fillId="3" borderId="1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wrapText="1"/>
    </xf>
    <xf numFmtId="3" fontId="2" fillId="0" borderId="2" xfId="0" applyNumberFormat="1" applyFont="1" applyBorder="1" applyAlignment="1">
      <alignment horizontal="right" wrapText="1"/>
    </xf>
    <xf numFmtId="3" fontId="2" fillId="0" borderId="3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0"/>
  <sheetViews>
    <sheetView workbookViewId="0">
      <selection activeCell="G11" sqref="G11"/>
    </sheetView>
  </sheetViews>
  <sheetFormatPr defaultRowHeight="15" x14ac:dyDescent="0.25"/>
  <cols>
    <col min="2" max="2" width="45.85546875" customWidth="1"/>
    <col min="3" max="3" width="37.140625" customWidth="1"/>
  </cols>
  <sheetData>
    <row r="5" spans="1:7" x14ac:dyDescent="0.25">
      <c r="A5" s="32"/>
      <c r="B5" s="32"/>
      <c r="C5" s="40" t="s">
        <v>79</v>
      </c>
      <c r="D5" s="32"/>
    </row>
    <row r="6" spans="1:7" ht="18.75" customHeight="1" x14ac:dyDescent="0.25">
      <c r="A6" s="32"/>
      <c r="B6" s="32"/>
      <c r="C6" s="32"/>
      <c r="D6" s="32"/>
    </row>
    <row r="7" spans="1:7" ht="21" customHeight="1" x14ac:dyDescent="0.25">
      <c r="A7" s="42" t="s">
        <v>71</v>
      </c>
      <c r="B7" s="42"/>
      <c r="C7" s="42"/>
      <c r="D7" s="33"/>
      <c r="E7" s="33"/>
      <c r="F7" s="33"/>
      <c r="G7" s="33"/>
    </row>
    <row r="8" spans="1:7" ht="15.75" x14ac:dyDescent="0.25">
      <c r="A8" s="31"/>
      <c r="B8" s="34"/>
      <c r="C8" s="34"/>
      <c r="D8" s="30"/>
    </row>
    <row r="9" spans="1:7" ht="15.75" x14ac:dyDescent="0.25">
      <c r="A9" s="31"/>
      <c r="B9" s="34"/>
      <c r="C9" s="34"/>
      <c r="D9" s="30"/>
    </row>
    <row r="10" spans="1:7" ht="15.75" x14ac:dyDescent="0.25">
      <c r="A10" s="31"/>
      <c r="B10" s="35" t="s">
        <v>1</v>
      </c>
      <c r="C10" s="36" t="s">
        <v>72</v>
      </c>
      <c r="D10" s="30"/>
    </row>
    <row r="11" spans="1:7" ht="21" customHeight="1" x14ac:dyDescent="0.25">
      <c r="A11" s="31"/>
      <c r="B11" s="37" t="s">
        <v>73</v>
      </c>
      <c r="C11" s="38">
        <v>18000000</v>
      </c>
      <c r="D11" s="30"/>
    </row>
    <row r="12" spans="1:7" ht="15.75" customHeight="1" x14ac:dyDescent="0.25">
      <c r="A12" s="31"/>
      <c r="B12" s="37" t="s">
        <v>74</v>
      </c>
      <c r="C12" s="38">
        <v>2500000</v>
      </c>
      <c r="D12" s="30"/>
    </row>
    <row r="13" spans="1:7" ht="15.75" x14ac:dyDescent="0.25">
      <c r="A13" s="31"/>
      <c r="B13" s="37" t="s">
        <v>75</v>
      </c>
      <c r="C13" s="38">
        <v>8201732</v>
      </c>
      <c r="D13" s="30"/>
    </row>
    <row r="14" spans="1:7" ht="15.75" x14ac:dyDescent="0.25">
      <c r="A14" s="31"/>
      <c r="B14" s="37" t="s">
        <v>76</v>
      </c>
      <c r="C14" s="38">
        <v>25000000</v>
      </c>
      <c r="D14" s="30"/>
    </row>
    <row r="15" spans="1:7" ht="18" customHeight="1" x14ac:dyDescent="0.25">
      <c r="A15" s="31"/>
      <c r="B15" s="37" t="s">
        <v>77</v>
      </c>
      <c r="C15" s="38">
        <v>16774166</v>
      </c>
      <c r="D15" s="30"/>
    </row>
    <row r="16" spans="1:7" ht="15.75" x14ac:dyDescent="0.25">
      <c r="A16" s="31"/>
      <c r="B16" s="35" t="s">
        <v>78</v>
      </c>
      <c r="C16" s="39">
        <f>SUM(C11:C15)</f>
        <v>70475898</v>
      </c>
      <c r="D16" s="30"/>
    </row>
    <row r="17" spans="1:4" ht="15.75" x14ac:dyDescent="0.25">
      <c r="A17" s="31"/>
      <c r="B17" s="34"/>
      <c r="C17" s="34"/>
      <c r="D17" s="30"/>
    </row>
    <row r="18" spans="1:4" ht="15.75" x14ac:dyDescent="0.25">
      <c r="A18" s="31"/>
      <c r="B18" s="34"/>
      <c r="C18" s="34"/>
      <c r="D18" s="30"/>
    </row>
    <row r="19" spans="1:4" ht="15.75" x14ac:dyDescent="0.25">
      <c r="A19" s="31"/>
      <c r="B19" s="34"/>
      <c r="C19" s="34"/>
      <c r="D19" s="30"/>
    </row>
    <row r="20" spans="1:4" ht="15.75" x14ac:dyDescent="0.25">
      <c r="A20" s="41"/>
      <c r="B20" s="41"/>
      <c r="C20" s="31"/>
      <c r="D20" s="30"/>
    </row>
  </sheetData>
  <mergeCells count="2">
    <mergeCell ref="A20:B20"/>
    <mergeCell ref="A7:C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7"/>
  <sheetViews>
    <sheetView topLeftCell="A7" zoomScaleNormal="100" workbookViewId="0">
      <selection activeCell="I27" sqref="I27"/>
    </sheetView>
  </sheetViews>
  <sheetFormatPr defaultRowHeight="15" x14ac:dyDescent="0.25"/>
  <cols>
    <col min="2" max="2" width="5.42578125" customWidth="1"/>
    <col min="3" max="3" width="39.7109375" customWidth="1"/>
    <col min="4" max="5" width="11.7109375" customWidth="1"/>
    <col min="6" max="6" width="12" customWidth="1"/>
  </cols>
  <sheetData>
    <row r="2" spans="2:6" x14ac:dyDescent="0.25">
      <c r="E2" s="29" t="s">
        <v>70</v>
      </c>
    </row>
    <row r="3" spans="2:6" ht="15" customHeight="1" x14ac:dyDescent="0.25"/>
    <row r="5" spans="2:6" x14ac:dyDescent="0.25">
      <c r="B5" s="1" t="s">
        <v>0</v>
      </c>
    </row>
    <row r="6" spans="2:6" x14ac:dyDescent="0.25">
      <c r="B6" s="1" t="s">
        <v>63</v>
      </c>
    </row>
    <row r="7" spans="2:6" x14ac:dyDescent="0.25">
      <c r="B7" s="2"/>
      <c r="F7" t="s">
        <v>62</v>
      </c>
    </row>
    <row r="8" spans="2:6" ht="30" customHeight="1" x14ac:dyDescent="0.25">
      <c r="B8" s="70" t="s">
        <v>1</v>
      </c>
      <c r="C8" s="70"/>
      <c r="D8" s="6" t="s">
        <v>2</v>
      </c>
      <c r="E8" s="6" t="s">
        <v>3</v>
      </c>
      <c r="F8" s="6" t="s">
        <v>4</v>
      </c>
    </row>
    <row r="9" spans="2:6" ht="15" customHeight="1" x14ac:dyDescent="0.25">
      <c r="B9" s="7">
        <v>1</v>
      </c>
      <c r="C9" s="7" t="s">
        <v>5</v>
      </c>
      <c r="D9" s="8">
        <v>10500</v>
      </c>
      <c r="E9" s="8">
        <v>35124</v>
      </c>
      <c r="F9" s="8">
        <v>74000</v>
      </c>
    </row>
    <row r="10" spans="2:6" ht="15" customHeight="1" x14ac:dyDescent="0.25">
      <c r="B10" s="7">
        <v>2</v>
      </c>
      <c r="C10" s="7" t="s">
        <v>6</v>
      </c>
      <c r="D10" s="8">
        <v>0</v>
      </c>
      <c r="E10" s="8">
        <v>0</v>
      </c>
      <c r="F10" s="8">
        <v>0</v>
      </c>
    </row>
    <row r="11" spans="2:6" ht="15" customHeight="1" x14ac:dyDescent="0.25">
      <c r="B11" s="7">
        <v>3</v>
      </c>
      <c r="C11" s="9" t="s">
        <v>8</v>
      </c>
      <c r="D11" s="8">
        <f>SUM(D9:D10)</f>
        <v>10500</v>
      </c>
      <c r="E11" s="8">
        <f>SUM(E9:E10)</f>
        <v>35124</v>
      </c>
      <c r="F11" s="8">
        <f>SUM(F9:F10)</f>
        <v>74000</v>
      </c>
    </row>
    <row r="12" spans="2:6" ht="15" customHeight="1" x14ac:dyDescent="0.25">
      <c r="B12" s="7">
        <v>4</v>
      </c>
      <c r="C12" s="7" t="s">
        <v>9</v>
      </c>
      <c r="D12" s="8">
        <v>0</v>
      </c>
      <c r="E12" s="8">
        <v>0</v>
      </c>
      <c r="F12" s="8">
        <v>0</v>
      </c>
    </row>
    <row r="13" spans="2:6" ht="15" customHeight="1" x14ac:dyDescent="0.25">
      <c r="B13" s="7">
        <v>5</v>
      </c>
      <c r="C13" s="7" t="s">
        <v>10</v>
      </c>
      <c r="D13" s="8">
        <v>26000</v>
      </c>
      <c r="E13" s="8">
        <v>7224</v>
      </c>
      <c r="F13" s="8">
        <v>5000</v>
      </c>
    </row>
    <row r="14" spans="2:6" ht="22.5" customHeight="1" x14ac:dyDescent="0.25">
      <c r="B14" s="7">
        <v>6</v>
      </c>
      <c r="C14" s="9" t="s">
        <v>11</v>
      </c>
      <c r="D14" s="10">
        <f>SUM(D11:D13)</f>
        <v>36500</v>
      </c>
      <c r="E14" s="10">
        <f t="shared" ref="E14:F14" si="0">SUM(E11:E13)</f>
        <v>42348</v>
      </c>
      <c r="F14" s="10">
        <f t="shared" si="0"/>
        <v>79000</v>
      </c>
    </row>
    <row r="15" spans="2:6" ht="15" customHeight="1" x14ac:dyDescent="0.25">
      <c r="B15" s="7">
        <v>7</v>
      </c>
      <c r="C15" s="7" t="s">
        <v>12</v>
      </c>
      <c r="D15" s="8">
        <v>1500</v>
      </c>
      <c r="E15" s="8">
        <v>23421</v>
      </c>
      <c r="F15" s="8">
        <v>23421</v>
      </c>
    </row>
    <row r="16" spans="2:6" ht="15" customHeight="1" x14ac:dyDescent="0.25">
      <c r="B16" s="7">
        <v>8</v>
      </c>
      <c r="C16" s="7" t="s">
        <v>13</v>
      </c>
      <c r="D16" s="8">
        <v>26000</v>
      </c>
      <c r="E16" s="8">
        <v>29281</v>
      </c>
      <c r="F16" s="8">
        <v>37800</v>
      </c>
    </row>
    <row r="17" spans="2:6" ht="15" customHeight="1" x14ac:dyDescent="0.25">
      <c r="B17" s="7">
        <v>9</v>
      </c>
      <c r="C17" s="7" t="s">
        <v>14</v>
      </c>
      <c r="D17" s="8">
        <v>4000</v>
      </c>
      <c r="E17" s="8">
        <v>7054</v>
      </c>
      <c r="F17" s="8">
        <v>5900</v>
      </c>
    </row>
    <row r="18" spans="2:6" ht="15" customHeight="1" x14ac:dyDescent="0.25">
      <c r="B18" s="7">
        <v>10</v>
      </c>
      <c r="C18" s="7" t="s">
        <v>15</v>
      </c>
      <c r="D18" s="8">
        <v>2200</v>
      </c>
      <c r="E18" s="8">
        <v>4832</v>
      </c>
      <c r="F18" s="8">
        <v>4546</v>
      </c>
    </row>
    <row r="19" spans="2:6" ht="15" customHeight="1" x14ac:dyDescent="0.25">
      <c r="B19" s="7">
        <v>11</v>
      </c>
      <c r="C19" s="7" t="s">
        <v>16</v>
      </c>
      <c r="D19" s="8">
        <v>1500</v>
      </c>
      <c r="E19" s="8" t="s">
        <v>7</v>
      </c>
      <c r="F19" s="8">
        <v>7000</v>
      </c>
    </row>
    <row r="20" spans="2:6" ht="15.75" customHeight="1" x14ac:dyDescent="0.25">
      <c r="B20" s="65">
        <v>12</v>
      </c>
      <c r="C20" s="71" t="s">
        <v>17</v>
      </c>
      <c r="D20" s="69">
        <f>SUM(D15:D19)</f>
        <v>35200</v>
      </c>
      <c r="E20" s="69">
        <f t="shared" ref="E20:F20" si="1">SUM(E15:E19)</f>
        <v>64588</v>
      </c>
      <c r="F20" s="69">
        <f t="shared" si="1"/>
        <v>78667</v>
      </c>
    </row>
    <row r="21" spans="2:6" ht="8.25" customHeight="1" x14ac:dyDescent="0.25">
      <c r="B21" s="65"/>
      <c r="C21" s="71"/>
      <c r="D21" s="69"/>
      <c r="E21" s="69"/>
      <c r="F21" s="69"/>
    </row>
    <row r="22" spans="2:6" ht="22.5" customHeight="1" x14ac:dyDescent="0.25">
      <c r="B22" s="63">
        <v>13</v>
      </c>
      <c r="C22" s="59" t="s">
        <v>61</v>
      </c>
      <c r="D22" s="47">
        <f>D14-D20</f>
        <v>1300</v>
      </c>
      <c r="E22" s="47">
        <f>E14-E20</f>
        <v>-22240</v>
      </c>
      <c r="F22" s="47">
        <f>F14-F20</f>
        <v>333</v>
      </c>
    </row>
    <row r="23" spans="2:6" ht="7.5" customHeight="1" x14ac:dyDescent="0.25">
      <c r="B23" s="63"/>
      <c r="C23" s="60"/>
      <c r="D23" s="48"/>
      <c r="E23" s="48"/>
      <c r="F23" s="48"/>
    </row>
    <row r="24" spans="2:6" hidden="1" x14ac:dyDescent="0.25">
      <c r="B24" s="63"/>
      <c r="C24" s="61"/>
      <c r="D24" s="49"/>
      <c r="E24" s="49"/>
      <c r="F24" s="14"/>
    </row>
    <row r="25" spans="2:6" ht="15" customHeight="1" x14ac:dyDescent="0.25">
      <c r="B25" s="7">
        <v>14</v>
      </c>
      <c r="C25" s="7" t="s">
        <v>18</v>
      </c>
      <c r="D25" s="8">
        <v>120</v>
      </c>
      <c r="E25" s="8">
        <v>3</v>
      </c>
      <c r="F25" s="8">
        <v>50</v>
      </c>
    </row>
    <row r="26" spans="2:6" ht="15" customHeight="1" x14ac:dyDescent="0.25">
      <c r="B26" s="7">
        <v>15</v>
      </c>
      <c r="C26" s="7" t="s">
        <v>19</v>
      </c>
      <c r="D26" s="8">
        <v>200</v>
      </c>
      <c r="E26" s="8">
        <v>0</v>
      </c>
      <c r="F26" s="8">
        <v>100</v>
      </c>
    </row>
    <row r="27" spans="2:6" ht="15" customHeight="1" x14ac:dyDescent="0.25">
      <c r="B27" s="7">
        <v>16</v>
      </c>
      <c r="C27" s="7" t="s">
        <v>20</v>
      </c>
      <c r="D27" s="8">
        <f>D25-D26</f>
        <v>-80</v>
      </c>
      <c r="E27" s="8">
        <f>E25-E26</f>
        <v>3</v>
      </c>
      <c r="F27" s="8">
        <f t="shared" ref="F27" si="2">F25-F26</f>
        <v>-50</v>
      </c>
    </row>
    <row r="28" spans="2:6" ht="25.5" customHeight="1" x14ac:dyDescent="0.25">
      <c r="B28" s="63">
        <v>17</v>
      </c>
      <c r="C28" s="64" t="s">
        <v>64</v>
      </c>
      <c r="D28" s="47">
        <f>D22+D27</f>
        <v>1220</v>
      </c>
      <c r="E28" s="50">
        <f>E22+E27</f>
        <v>-22237</v>
      </c>
      <c r="F28" s="47">
        <f>F22+F27</f>
        <v>283</v>
      </c>
    </row>
    <row r="29" spans="2:6" ht="7.5" customHeight="1" x14ac:dyDescent="0.25">
      <c r="B29" s="63"/>
      <c r="C29" s="64"/>
      <c r="D29" s="49"/>
      <c r="E29" s="51"/>
      <c r="F29" s="49"/>
    </row>
    <row r="30" spans="2:6" ht="15" customHeight="1" x14ac:dyDescent="0.25">
      <c r="B30" s="7">
        <v>18</v>
      </c>
      <c r="C30" s="7" t="s">
        <v>21</v>
      </c>
      <c r="D30" s="8">
        <v>4800</v>
      </c>
      <c r="E30" s="8">
        <v>18</v>
      </c>
      <c r="F30" s="8">
        <v>0</v>
      </c>
    </row>
    <row r="31" spans="2:6" ht="15" customHeight="1" x14ac:dyDescent="0.25">
      <c r="B31" s="7">
        <v>19</v>
      </c>
      <c r="C31" s="7" t="s">
        <v>22</v>
      </c>
      <c r="D31" s="8">
        <v>4000</v>
      </c>
      <c r="E31" s="8">
        <v>16774</v>
      </c>
      <c r="F31" s="8">
        <v>0</v>
      </c>
    </row>
    <row r="32" spans="2:6" ht="15" customHeight="1" x14ac:dyDescent="0.25">
      <c r="B32" s="7">
        <v>20</v>
      </c>
      <c r="C32" s="7" t="s">
        <v>23</v>
      </c>
      <c r="D32" s="8">
        <f>D30-D31</f>
        <v>800</v>
      </c>
      <c r="E32" s="8">
        <f>E30-E31</f>
        <v>-16756</v>
      </c>
      <c r="F32" s="8">
        <f>F30-F31</f>
        <v>0</v>
      </c>
    </row>
    <row r="33" spans="2:6" ht="15" customHeight="1" x14ac:dyDescent="0.25">
      <c r="B33" s="7">
        <v>21</v>
      </c>
      <c r="C33" s="9" t="s">
        <v>24</v>
      </c>
      <c r="D33" s="10">
        <f>D28+D32</f>
        <v>2020</v>
      </c>
      <c r="E33" s="10">
        <f t="shared" ref="E33:F33" si="3">E28+E32</f>
        <v>-38993</v>
      </c>
      <c r="F33" s="10">
        <f t="shared" si="3"/>
        <v>283</v>
      </c>
    </row>
    <row r="34" spans="2:6" ht="15" customHeight="1" x14ac:dyDescent="0.25">
      <c r="B34" s="7">
        <v>22</v>
      </c>
      <c r="C34" s="7" t="s">
        <v>25</v>
      </c>
      <c r="D34" s="8">
        <v>250</v>
      </c>
      <c r="E34" s="8">
        <v>0</v>
      </c>
      <c r="F34" s="8">
        <v>0</v>
      </c>
    </row>
    <row r="35" spans="2:6" ht="15" customHeight="1" x14ac:dyDescent="0.25">
      <c r="B35" s="7">
        <v>23</v>
      </c>
      <c r="C35" s="9" t="s">
        <v>26</v>
      </c>
      <c r="D35" s="10">
        <f>D33-D34</f>
        <v>1770</v>
      </c>
      <c r="E35" s="10">
        <f t="shared" ref="E35:F35" si="4">E33-E34</f>
        <v>-38993</v>
      </c>
      <c r="F35" s="10">
        <f t="shared" si="4"/>
        <v>283</v>
      </c>
    </row>
    <row r="36" spans="2:6" ht="15" customHeight="1" x14ac:dyDescent="0.25">
      <c r="B36" s="7">
        <v>24</v>
      </c>
      <c r="C36" s="7" t="s">
        <v>27</v>
      </c>
      <c r="D36" s="8">
        <v>0</v>
      </c>
      <c r="E36" s="8">
        <v>0</v>
      </c>
      <c r="F36" s="8">
        <v>0</v>
      </c>
    </row>
    <row r="37" spans="2:6" ht="15" customHeight="1" x14ac:dyDescent="0.25">
      <c r="B37" s="12">
        <v>25</v>
      </c>
      <c r="C37" s="11" t="s">
        <v>28</v>
      </c>
      <c r="D37" s="13">
        <f>D35+D36</f>
        <v>1770</v>
      </c>
      <c r="E37" s="13">
        <f t="shared" ref="E37:F37" si="5">E35+E36</f>
        <v>-38993</v>
      </c>
      <c r="F37" s="13">
        <f t="shared" si="5"/>
        <v>283</v>
      </c>
    </row>
    <row r="38" spans="2:6" x14ac:dyDescent="0.25">
      <c r="B38" s="65">
        <v>26</v>
      </c>
      <c r="C38" s="52" t="s">
        <v>65</v>
      </c>
      <c r="D38" s="54">
        <v>0</v>
      </c>
      <c r="E38" s="54">
        <v>0</v>
      </c>
      <c r="F38" s="54">
        <v>0</v>
      </c>
    </row>
    <row r="39" spans="2:6" ht="9" customHeight="1" x14ac:dyDescent="0.25">
      <c r="B39" s="65"/>
      <c r="C39" s="53"/>
      <c r="D39" s="54"/>
      <c r="E39" s="54"/>
      <c r="F39" s="54"/>
    </row>
    <row r="40" spans="2:6" x14ac:dyDescent="0.25">
      <c r="B40" s="7">
        <v>27</v>
      </c>
      <c r="C40" s="7" t="s">
        <v>29</v>
      </c>
      <c r="D40" s="8">
        <v>0</v>
      </c>
      <c r="E40" s="8">
        <v>0</v>
      </c>
      <c r="F40" s="8">
        <v>0</v>
      </c>
    </row>
    <row r="41" spans="2:6" x14ac:dyDescent="0.25">
      <c r="B41" s="7">
        <v>28</v>
      </c>
      <c r="C41" s="7" t="s">
        <v>30</v>
      </c>
      <c r="D41" s="8">
        <v>0</v>
      </c>
      <c r="E41" s="8">
        <v>0</v>
      </c>
      <c r="F41" s="8">
        <v>0</v>
      </c>
    </row>
    <row r="42" spans="2:6" x14ac:dyDescent="0.25">
      <c r="B42" s="15"/>
      <c r="C42" s="15"/>
      <c r="D42" s="16"/>
      <c r="E42" s="16"/>
      <c r="F42" s="16"/>
    </row>
    <row r="43" spans="2:6" x14ac:dyDescent="0.25">
      <c r="B43" s="15"/>
      <c r="C43" s="15"/>
      <c r="D43" s="16"/>
      <c r="E43" s="16"/>
      <c r="F43" s="16"/>
    </row>
    <row r="44" spans="2:6" x14ac:dyDescent="0.25">
      <c r="B44" s="15"/>
      <c r="C44" s="15"/>
      <c r="D44" s="16"/>
      <c r="E44" s="16"/>
      <c r="F44" s="16"/>
    </row>
    <row r="45" spans="2:6" x14ac:dyDescent="0.25">
      <c r="B45" s="15"/>
      <c r="C45" s="15"/>
      <c r="D45" s="16"/>
      <c r="E45" s="16"/>
      <c r="F45" s="16"/>
    </row>
    <row r="46" spans="2:6" x14ac:dyDescent="0.25">
      <c r="B46" s="15"/>
      <c r="C46" s="15"/>
      <c r="D46" s="16"/>
      <c r="E46" s="16"/>
      <c r="F46" s="16"/>
    </row>
    <row r="47" spans="2:6" x14ac:dyDescent="0.25">
      <c r="B47" s="15"/>
      <c r="C47" s="15"/>
      <c r="D47" s="16"/>
      <c r="E47" s="16"/>
      <c r="F47" s="16"/>
    </row>
    <row r="48" spans="2:6" x14ac:dyDescent="0.25">
      <c r="B48" s="1" t="s">
        <v>31</v>
      </c>
      <c r="D48" s="3"/>
      <c r="E48" s="3"/>
      <c r="F48" s="3"/>
    </row>
    <row r="49" spans="2:6" x14ac:dyDescent="0.25">
      <c r="B49" s="1" t="s">
        <v>32</v>
      </c>
      <c r="D49" s="3"/>
      <c r="E49" s="3"/>
      <c r="F49" s="3"/>
    </row>
    <row r="50" spans="2:6" x14ac:dyDescent="0.25">
      <c r="B50" s="1"/>
      <c r="D50" s="3"/>
      <c r="E50" s="3"/>
      <c r="F50" s="3" t="s">
        <v>66</v>
      </c>
    </row>
    <row r="51" spans="2:6" x14ac:dyDescent="0.25">
      <c r="B51" s="62" t="s">
        <v>1</v>
      </c>
      <c r="C51" s="62"/>
      <c r="D51" s="62" t="s">
        <v>33</v>
      </c>
      <c r="E51" s="62" t="s">
        <v>3</v>
      </c>
      <c r="F51" s="62" t="s">
        <v>4</v>
      </c>
    </row>
    <row r="52" spans="2:6" x14ac:dyDescent="0.25">
      <c r="B52" s="62"/>
      <c r="C52" s="62"/>
      <c r="D52" s="62"/>
      <c r="E52" s="62"/>
      <c r="F52" s="62"/>
    </row>
    <row r="53" spans="2:6" ht="9" customHeight="1" x14ac:dyDescent="0.25">
      <c r="B53" s="55">
        <v>1</v>
      </c>
      <c r="C53" s="66" t="s">
        <v>34</v>
      </c>
      <c r="D53" s="67">
        <f>SUM(D55:D57)</f>
        <v>30000</v>
      </c>
      <c r="E53" s="67">
        <f>SUM(E55:E57)</f>
        <v>12997</v>
      </c>
      <c r="F53" s="67">
        <f>SUM(F55:F57)</f>
        <v>26500</v>
      </c>
    </row>
    <row r="54" spans="2:6" ht="15" customHeight="1" x14ac:dyDescent="0.25">
      <c r="B54" s="55"/>
      <c r="C54" s="66"/>
      <c r="D54" s="68"/>
      <c r="E54" s="68"/>
      <c r="F54" s="68"/>
    </row>
    <row r="55" spans="2:6" x14ac:dyDescent="0.25">
      <c r="B55" s="21">
        <v>2</v>
      </c>
      <c r="C55" s="17" t="s">
        <v>35</v>
      </c>
      <c r="D55" s="24">
        <v>4000</v>
      </c>
      <c r="E55" s="24">
        <v>0</v>
      </c>
      <c r="F55" s="24">
        <v>0</v>
      </c>
    </row>
    <row r="56" spans="2:6" x14ac:dyDescent="0.25">
      <c r="B56" s="21">
        <v>3</v>
      </c>
      <c r="C56" s="17" t="s">
        <v>36</v>
      </c>
      <c r="D56" s="24">
        <v>26000</v>
      </c>
      <c r="E56" s="24">
        <v>12997</v>
      </c>
      <c r="F56" s="24">
        <v>26500</v>
      </c>
    </row>
    <row r="57" spans="2:6" x14ac:dyDescent="0.25">
      <c r="B57" s="21">
        <v>4</v>
      </c>
      <c r="C57" s="17" t="s">
        <v>37</v>
      </c>
      <c r="D57" s="24">
        <v>0</v>
      </c>
      <c r="E57" s="24">
        <v>0</v>
      </c>
      <c r="F57" s="24">
        <v>0</v>
      </c>
    </row>
    <row r="58" spans="2:6" ht="18" customHeight="1" x14ac:dyDescent="0.25">
      <c r="B58" s="21">
        <v>5</v>
      </c>
      <c r="C58" s="18" t="s">
        <v>38</v>
      </c>
      <c r="D58" s="23">
        <f>SUM(D59:D62)</f>
        <v>59397</v>
      </c>
      <c r="E58" s="23">
        <f>SUM(E59:E62)</f>
        <v>51648</v>
      </c>
      <c r="F58" s="23">
        <f>SUM(F59:F62)</f>
        <v>38500</v>
      </c>
    </row>
    <row r="59" spans="2:6" x14ac:dyDescent="0.25">
      <c r="B59" s="21">
        <v>6</v>
      </c>
      <c r="C59" s="17" t="s">
        <v>39</v>
      </c>
      <c r="D59" s="24">
        <v>8897</v>
      </c>
      <c r="E59" s="24">
        <v>26057</v>
      </c>
      <c r="F59" s="24">
        <v>16000</v>
      </c>
    </row>
    <row r="60" spans="2:6" x14ac:dyDescent="0.25">
      <c r="B60" s="21">
        <v>7</v>
      </c>
      <c r="C60" s="17" t="s">
        <v>40</v>
      </c>
      <c r="D60" s="24">
        <v>50000</v>
      </c>
      <c r="E60" s="24">
        <v>19934</v>
      </c>
      <c r="F60" s="24">
        <v>18000</v>
      </c>
    </row>
    <row r="61" spans="2:6" x14ac:dyDescent="0.25">
      <c r="B61" s="21">
        <v>8</v>
      </c>
      <c r="C61" s="17" t="s">
        <v>41</v>
      </c>
      <c r="D61" s="24" t="s">
        <v>7</v>
      </c>
      <c r="E61" s="24">
        <v>0</v>
      </c>
      <c r="F61" s="24">
        <v>0</v>
      </c>
    </row>
    <row r="62" spans="2:6" x14ac:dyDescent="0.25">
      <c r="B62" s="21">
        <v>9</v>
      </c>
      <c r="C62" s="17" t="s">
        <v>42</v>
      </c>
      <c r="D62" s="24">
        <v>500</v>
      </c>
      <c r="E62" s="24">
        <v>5657</v>
      </c>
      <c r="F62" s="24">
        <v>4500</v>
      </c>
    </row>
    <row r="63" spans="2:6" ht="18.75" customHeight="1" x14ac:dyDescent="0.25">
      <c r="B63" s="21">
        <v>10</v>
      </c>
      <c r="C63" s="18" t="s">
        <v>43</v>
      </c>
      <c r="D63" s="23">
        <v>0</v>
      </c>
      <c r="E63" s="23">
        <v>45</v>
      </c>
      <c r="F63" s="23">
        <v>0</v>
      </c>
    </row>
    <row r="64" spans="2:6" ht="22.5" customHeight="1" x14ac:dyDescent="0.25">
      <c r="B64" s="22">
        <v>11</v>
      </c>
      <c r="C64" s="20" t="s">
        <v>44</v>
      </c>
      <c r="D64" s="26">
        <f>D53+D58+D63</f>
        <v>89397</v>
      </c>
      <c r="E64" s="26">
        <v>64690</v>
      </c>
      <c r="F64" s="26">
        <v>65000</v>
      </c>
    </row>
    <row r="65" spans="2:6" ht="18" customHeight="1" x14ac:dyDescent="0.25">
      <c r="B65" s="21">
        <v>12</v>
      </c>
      <c r="C65" s="18" t="s">
        <v>45</v>
      </c>
      <c r="D65" s="23">
        <f>SUM(D66:D72)</f>
        <v>78030</v>
      </c>
      <c r="E65" s="23">
        <f t="shared" ref="E65:F65" si="6">SUM(E66:E72)</f>
        <v>43612</v>
      </c>
      <c r="F65" s="23">
        <f t="shared" si="6"/>
        <v>57395</v>
      </c>
    </row>
    <row r="66" spans="2:6" x14ac:dyDescent="0.25">
      <c r="B66" s="22">
        <v>13</v>
      </c>
      <c r="C66" s="19" t="s">
        <v>46</v>
      </c>
      <c r="D66" s="27">
        <v>49620</v>
      </c>
      <c r="E66" s="27">
        <v>49620</v>
      </c>
      <c r="F66" s="27">
        <v>49620</v>
      </c>
    </row>
    <row r="67" spans="2:6" x14ac:dyDescent="0.25">
      <c r="B67" s="21">
        <v>14</v>
      </c>
      <c r="C67" s="17" t="s">
        <v>47</v>
      </c>
      <c r="D67" s="24" t="s">
        <v>7</v>
      </c>
      <c r="E67" s="24" t="s">
        <v>7</v>
      </c>
      <c r="F67" s="24" t="s">
        <v>7</v>
      </c>
    </row>
    <row r="68" spans="2:6" x14ac:dyDescent="0.25">
      <c r="B68" s="21">
        <v>15</v>
      </c>
      <c r="C68" s="17" t="s">
        <v>48</v>
      </c>
      <c r="D68" s="24">
        <v>35025</v>
      </c>
      <c r="E68" s="24">
        <v>35025</v>
      </c>
      <c r="F68" s="24" t="s">
        <v>7</v>
      </c>
    </row>
    <row r="69" spans="2:6" x14ac:dyDescent="0.25">
      <c r="B69" s="21">
        <v>16</v>
      </c>
      <c r="C69" s="17" t="s">
        <v>49</v>
      </c>
      <c r="D69" s="24">
        <v>-8385</v>
      </c>
      <c r="E69" s="24">
        <v>-2040</v>
      </c>
      <c r="F69" s="24">
        <v>-5725</v>
      </c>
    </row>
    <row r="70" spans="2:6" x14ac:dyDescent="0.25">
      <c r="B70" s="22">
        <v>17</v>
      </c>
      <c r="C70" s="19" t="s">
        <v>50</v>
      </c>
      <c r="D70" s="27" t="s">
        <v>7</v>
      </c>
      <c r="E70" s="27" t="s">
        <v>7</v>
      </c>
      <c r="F70" s="27" t="s">
        <v>7</v>
      </c>
    </row>
    <row r="71" spans="2:6" x14ac:dyDescent="0.25">
      <c r="B71" s="21">
        <v>18</v>
      </c>
      <c r="C71" s="17" t="s">
        <v>51</v>
      </c>
      <c r="D71" s="24" t="s">
        <v>7</v>
      </c>
      <c r="E71" s="24" t="s">
        <v>7</v>
      </c>
      <c r="F71" s="24">
        <v>13500</v>
      </c>
    </row>
    <row r="72" spans="2:6" x14ac:dyDescent="0.25">
      <c r="B72" s="21">
        <v>19</v>
      </c>
      <c r="C72" s="17" t="s">
        <v>52</v>
      </c>
      <c r="D72" s="24">
        <v>1770</v>
      </c>
      <c r="E72" s="24">
        <v>-38993</v>
      </c>
      <c r="F72" s="24">
        <v>0</v>
      </c>
    </row>
    <row r="73" spans="2:6" ht="17.25" customHeight="1" x14ac:dyDescent="0.25">
      <c r="B73" s="21">
        <v>20</v>
      </c>
      <c r="C73" s="18" t="s">
        <v>53</v>
      </c>
      <c r="D73" s="23">
        <v>0</v>
      </c>
      <c r="E73" s="23">
        <v>1661</v>
      </c>
      <c r="F73" s="23">
        <v>0</v>
      </c>
    </row>
    <row r="74" spans="2:6" ht="18.75" customHeight="1" x14ac:dyDescent="0.25">
      <c r="B74" s="21">
        <v>21</v>
      </c>
      <c r="C74" s="18" t="s">
        <v>54</v>
      </c>
      <c r="D74" s="23">
        <f>SUM(D75:D77)</f>
        <v>11367</v>
      </c>
      <c r="E74" s="23">
        <f>SUM(E75:E77)</f>
        <v>19401</v>
      </c>
      <c r="F74" s="23">
        <f>SUM(F75:F77)</f>
        <v>7605</v>
      </c>
    </row>
    <row r="75" spans="2:6" x14ac:dyDescent="0.25">
      <c r="B75" s="21">
        <v>22</v>
      </c>
      <c r="C75" s="17" t="s">
        <v>55</v>
      </c>
      <c r="D75" s="24">
        <v>0</v>
      </c>
      <c r="E75" s="24">
        <v>0</v>
      </c>
      <c r="F75" s="24">
        <v>0</v>
      </c>
    </row>
    <row r="76" spans="2:6" ht="15.75" customHeight="1" x14ac:dyDescent="0.25">
      <c r="B76" s="21">
        <v>23</v>
      </c>
      <c r="C76" s="17" t="s">
        <v>56</v>
      </c>
      <c r="D76" s="24">
        <v>0</v>
      </c>
      <c r="E76" s="24">
        <v>0</v>
      </c>
      <c r="F76" s="24">
        <v>0</v>
      </c>
    </row>
    <row r="77" spans="2:6" ht="18.75" customHeight="1" x14ac:dyDescent="0.25">
      <c r="B77" s="55">
        <v>24</v>
      </c>
      <c r="C77" s="56" t="s">
        <v>57</v>
      </c>
      <c r="D77" s="43">
        <v>11367</v>
      </c>
      <c r="E77" s="43">
        <v>19401</v>
      </c>
      <c r="F77" s="43">
        <v>7605</v>
      </c>
    </row>
    <row r="78" spans="2:6" ht="15" hidden="1" customHeight="1" x14ac:dyDescent="0.25">
      <c r="B78" s="55"/>
      <c r="C78" s="56"/>
      <c r="D78" s="44"/>
      <c r="E78" s="44"/>
      <c r="F78" s="44"/>
    </row>
    <row r="79" spans="2:6" x14ac:dyDescent="0.25">
      <c r="B79" s="17"/>
      <c r="C79" s="17" t="s">
        <v>58</v>
      </c>
      <c r="D79" s="24">
        <v>0</v>
      </c>
      <c r="E79" s="24">
        <v>0</v>
      </c>
      <c r="F79" s="24">
        <v>0</v>
      </c>
    </row>
    <row r="80" spans="2:6" x14ac:dyDescent="0.25">
      <c r="B80" s="17"/>
      <c r="C80" s="17" t="s">
        <v>59</v>
      </c>
      <c r="D80" s="24">
        <v>0</v>
      </c>
      <c r="E80" s="24">
        <v>0</v>
      </c>
      <c r="F80" s="24">
        <v>0</v>
      </c>
    </row>
    <row r="81" spans="2:6" ht="18.75" customHeight="1" x14ac:dyDescent="0.25">
      <c r="B81" s="22">
        <v>25</v>
      </c>
      <c r="C81" s="20" t="s">
        <v>60</v>
      </c>
      <c r="D81" s="28">
        <v>0</v>
      </c>
      <c r="E81" s="27">
        <v>16</v>
      </c>
      <c r="F81" s="28">
        <v>0</v>
      </c>
    </row>
    <row r="82" spans="2:6" ht="6.75" customHeight="1" x14ac:dyDescent="0.25">
      <c r="B82" s="57">
        <v>26</v>
      </c>
      <c r="C82" s="58" t="s">
        <v>67</v>
      </c>
      <c r="D82" s="45">
        <f>D65+D73+D74+D81</f>
        <v>89397</v>
      </c>
      <c r="E82" s="45">
        <f t="shared" ref="E82:F82" si="7">E65+E73+E74+E81</f>
        <v>64690</v>
      </c>
      <c r="F82" s="45">
        <f t="shared" si="7"/>
        <v>65000</v>
      </c>
    </row>
    <row r="83" spans="2:6" ht="20.25" customHeight="1" x14ac:dyDescent="0.25">
      <c r="B83" s="57"/>
      <c r="C83" s="58"/>
      <c r="D83" s="46"/>
      <c r="E83" s="46"/>
      <c r="F83" s="46"/>
    </row>
    <row r="84" spans="2:6" ht="15.75" x14ac:dyDescent="0.25">
      <c r="B84" s="4"/>
    </row>
    <row r="85" spans="2:6" ht="18.75" x14ac:dyDescent="0.3">
      <c r="B85" s="5"/>
    </row>
    <row r="86" spans="2:6" ht="18.75" x14ac:dyDescent="0.3">
      <c r="B86" s="5"/>
    </row>
    <row r="87" spans="2:6" ht="18.75" x14ac:dyDescent="0.3">
      <c r="B87" s="5"/>
    </row>
  </sheetData>
  <mergeCells count="40">
    <mergeCell ref="F20:F21"/>
    <mergeCell ref="B8:C8"/>
    <mergeCell ref="B20:B21"/>
    <mergeCell ref="C20:C21"/>
    <mergeCell ref="D20:D21"/>
    <mergeCell ref="E20:E21"/>
    <mergeCell ref="D51:D52"/>
    <mergeCell ref="E51:E52"/>
    <mergeCell ref="F51:F52"/>
    <mergeCell ref="B53:B54"/>
    <mergeCell ref="C53:C54"/>
    <mergeCell ref="D53:D54"/>
    <mergeCell ref="E53:E54"/>
    <mergeCell ref="F53:F54"/>
    <mergeCell ref="B77:B78"/>
    <mergeCell ref="C77:C78"/>
    <mergeCell ref="B82:B83"/>
    <mergeCell ref="C82:C83"/>
    <mergeCell ref="C22:C24"/>
    <mergeCell ref="B51:C52"/>
    <mergeCell ref="B22:B24"/>
    <mergeCell ref="B28:B29"/>
    <mergeCell ref="C28:C29"/>
    <mergeCell ref="B38:B39"/>
    <mergeCell ref="F22:F23"/>
    <mergeCell ref="D28:D29"/>
    <mergeCell ref="E28:E29"/>
    <mergeCell ref="F28:F29"/>
    <mergeCell ref="C38:C39"/>
    <mergeCell ref="F38:F39"/>
    <mergeCell ref="D38:D39"/>
    <mergeCell ref="E38:E39"/>
    <mergeCell ref="D22:D24"/>
    <mergeCell ref="E22:E24"/>
    <mergeCell ref="D77:D78"/>
    <mergeCell ref="E77:E78"/>
    <mergeCell ref="F77:F78"/>
    <mergeCell ref="D82:D83"/>
    <mergeCell ref="E82:E83"/>
    <mergeCell ref="F82:F83"/>
  </mergeCells>
  <pageMargins left="0.7" right="0.7" top="0.75" bottom="0.75" header="0.3" footer="0.3"/>
  <pageSetup paperSize="9" scale="93" orientation="portrait" verticalDpi="0" r:id="rId1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87"/>
  <sheetViews>
    <sheetView tabSelected="1" topLeftCell="B1" zoomScaleNormal="100" workbookViewId="0">
      <selection activeCell="J21" sqref="J21"/>
    </sheetView>
  </sheetViews>
  <sheetFormatPr defaultRowHeight="15" x14ac:dyDescent="0.25"/>
  <cols>
    <col min="3" max="3" width="5.42578125" customWidth="1"/>
    <col min="4" max="4" width="39.7109375" customWidth="1"/>
    <col min="5" max="6" width="11.7109375" customWidth="1"/>
    <col min="7" max="7" width="12" customWidth="1"/>
  </cols>
  <sheetData>
    <row r="2" spans="3:7" x14ac:dyDescent="0.25">
      <c r="F2" s="29" t="s">
        <v>70</v>
      </c>
    </row>
    <row r="3" spans="3:7" ht="15" customHeight="1" x14ac:dyDescent="0.25"/>
    <row r="5" spans="3:7" x14ac:dyDescent="0.25">
      <c r="C5" s="1" t="s">
        <v>0</v>
      </c>
    </row>
    <row r="6" spans="3:7" x14ac:dyDescent="0.25">
      <c r="C6" s="1" t="s">
        <v>68</v>
      </c>
    </row>
    <row r="7" spans="3:7" x14ac:dyDescent="0.25">
      <c r="C7" s="2"/>
      <c r="G7" t="s">
        <v>62</v>
      </c>
    </row>
    <row r="8" spans="3:7" ht="30" customHeight="1" x14ac:dyDescent="0.25">
      <c r="C8" s="70" t="s">
        <v>1</v>
      </c>
      <c r="D8" s="70"/>
      <c r="E8" s="6" t="s">
        <v>2</v>
      </c>
      <c r="F8" s="6" t="s">
        <v>3</v>
      </c>
      <c r="G8" s="6" t="s">
        <v>4</v>
      </c>
    </row>
    <row r="9" spans="3:7" ht="15" customHeight="1" x14ac:dyDescent="0.25">
      <c r="C9" s="7">
        <v>1</v>
      </c>
      <c r="D9" s="7" t="s">
        <v>5</v>
      </c>
      <c r="E9" s="8">
        <v>10500</v>
      </c>
      <c r="F9" s="8">
        <v>35124</v>
      </c>
      <c r="G9" s="8">
        <v>89000</v>
      </c>
    </row>
    <row r="10" spans="3:7" ht="15" customHeight="1" x14ac:dyDescent="0.25">
      <c r="C10" s="7">
        <v>2</v>
      </c>
      <c r="D10" s="7" t="s">
        <v>6</v>
      </c>
      <c r="E10" s="8">
        <v>0</v>
      </c>
      <c r="F10" s="8">
        <v>0</v>
      </c>
      <c r="G10" s="8">
        <v>0</v>
      </c>
    </row>
    <row r="11" spans="3:7" ht="15" customHeight="1" x14ac:dyDescent="0.25">
      <c r="C11" s="7">
        <v>3</v>
      </c>
      <c r="D11" s="9" t="s">
        <v>8</v>
      </c>
      <c r="E11" s="8">
        <f>SUM(E9:E10)</f>
        <v>10500</v>
      </c>
      <c r="F11" s="8">
        <f>SUM(F9:F10)</f>
        <v>35124</v>
      </c>
      <c r="G11" s="8">
        <f>SUM(G9:G10)</f>
        <v>89000</v>
      </c>
    </row>
    <row r="12" spans="3:7" ht="15" customHeight="1" x14ac:dyDescent="0.25">
      <c r="C12" s="7">
        <v>4</v>
      </c>
      <c r="D12" s="7" t="s">
        <v>9</v>
      </c>
      <c r="E12" s="8">
        <v>0</v>
      </c>
      <c r="F12" s="8">
        <v>0</v>
      </c>
      <c r="G12" s="8">
        <v>0</v>
      </c>
    </row>
    <row r="13" spans="3:7" ht="15" customHeight="1" x14ac:dyDescent="0.25">
      <c r="C13" s="7">
        <v>5</v>
      </c>
      <c r="D13" s="7" t="s">
        <v>10</v>
      </c>
      <c r="E13" s="8">
        <v>26000</v>
      </c>
      <c r="F13" s="8">
        <v>7224</v>
      </c>
      <c r="G13" s="8">
        <v>5000</v>
      </c>
    </row>
    <row r="14" spans="3:7" ht="22.5" customHeight="1" x14ac:dyDescent="0.25">
      <c r="C14" s="7">
        <v>6</v>
      </c>
      <c r="D14" s="9" t="s">
        <v>11</v>
      </c>
      <c r="E14" s="10">
        <f>SUM(E11:E13)</f>
        <v>36500</v>
      </c>
      <c r="F14" s="10">
        <f t="shared" ref="F14:G14" si="0">SUM(F11:F13)</f>
        <v>42348</v>
      </c>
      <c r="G14" s="10">
        <f t="shared" si="0"/>
        <v>94000</v>
      </c>
    </row>
    <row r="15" spans="3:7" ht="15" customHeight="1" x14ac:dyDescent="0.25">
      <c r="C15" s="7">
        <v>7</v>
      </c>
      <c r="D15" s="7" t="s">
        <v>12</v>
      </c>
      <c r="E15" s="8">
        <v>1500</v>
      </c>
      <c r="F15" s="8">
        <v>23421</v>
      </c>
      <c r="G15" s="8">
        <v>23421</v>
      </c>
    </row>
    <row r="16" spans="3:7" ht="15" customHeight="1" x14ac:dyDescent="0.25">
      <c r="C16" s="7">
        <v>8</v>
      </c>
      <c r="D16" s="7" t="s">
        <v>13</v>
      </c>
      <c r="E16" s="8">
        <v>26000</v>
      </c>
      <c r="F16" s="8">
        <v>29281</v>
      </c>
      <c r="G16" s="8">
        <v>37800</v>
      </c>
    </row>
    <row r="17" spans="3:7" ht="15" customHeight="1" x14ac:dyDescent="0.25">
      <c r="C17" s="7">
        <v>9</v>
      </c>
      <c r="D17" s="7" t="s">
        <v>14</v>
      </c>
      <c r="E17" s="8">
        <v>4000</v>
      </c>
      <c r="F17" s="8">
        <v>7054</v>
      </c>
      <c r="G17" s="8">
        <v>5900</v>
      </c>
    </row>
    <row r="18" spans="3:7" ht="15" customHeight="1" x14ac:dyDescent="0.25">
      <c r="C18" s="7">
        <v>10</v>
      </c>
      <c r="D18" s="7" t="s">
        <v>15</v>
      </c>
      <c r="E18" s="8">
        <v>2200</v>
      </c>
      <c r="F18" s="8">
        <v>4832</v>
      </c>
      <c r="G18" s="8">
        <v>4546</v>
      </c>
    </row>
    <row r="19" spans="3:7" ht="15" customHeight="1" x14ac:dyDescent="0.25">
      <c r="C19" s="7">
        <v>11</v>
      </c>
      <c r="D19" s="7" t="s">
        <v>16</v>
      </c>
      <c r="E19" s="8">
        <v>1500</v>
      </c>
      <c r="F19" s="8" t="s">
        <v>7</v>
      </c>
      <c r="G19" s="8">
        <v>17000</v>
      </c>
    </row>
    <row r="20" spans="3:7" ht="15.75" customHeight="1" x14ac:dyDescent="0.25">
      <c r="C20" s="65">
        <v>12</v>
      </c>
      <c r="D20" s="71" t="s">
        <v>17</v>
      </c>
      <c r="E20" s="69">
        <f>SUM(E15:E19)</f>
        <v>35200</v>
      </c>
      <c r="F20" s="69">
        <f t="shared" ref="F20:G20" si="1">SUM(F15:F19)</f>
        <v>64588</v>
      </c>
      <c r="G20" s="69">
        <f t="shared" si="1"/>
        <v>88667</v>
      </c>
    </row>
    <row r="21" spans="3:7" ht="8.25" customHeight="1" x14ac:dyDescent="0.25">
      <c r="C21" s="65"/>
      <c r="D21" s="71"/>
      <c r="E21" s="69"/>
      <c r="F21" s="69"/>
      <c r="G21" s="69"/>
    </row>
    <row r="22" spans="3:7" ht="22.5" customHeight="1" x14ac:dyDescent="0.25">
      <c r="C22" s="63">
        <v>13</v>
      </c>
      <c r="D22" s="59" t="s">
        <v>61</v>
      </c>
      <c r="E22" s="47">
        <f>E14-E20</f>
        <v>1300</v>
      </c>
      <c r="F22" s="47">
        <f>F14-F20</f>
        <v>-22240</v>
      </c>
      <c r="G22" s="47">
        <f>G14-G20</f>
        <v>5333</v>
      </c>
    </row>
    <row r="23" spans="3:7" ht="7.5" customHeight="1" x14ac:dyDescent="0.25">
      <c r="C23" s="63"/>
      <c r="D23" s="60"/>
      <c r="E23" s="48"/>
      <c r="F23" s="48"/>
      <c r="G23" s="48"/>
    </row>
    <row r="24" spans="3:7" hidden="1" x14ac:dyDescent="0.25">
      <c r="C24" s="63"/>
      <c r="D24" s="61"/>
      <c r="E24" s="49"/>
      <c r="F24" s="49"/>
      <c r="G24" s="14"/>
    </row>
    <row r="25" spans="3:7" ht="15" customHeight="1" x14ac:dyDescent="0.25">
      <c r="C25" s="7">
        <v>14</v>
      </c>
      <c r="D25" s="7" t="s">
        <v>18</v>
      </c>
      <c r="E25" s="8">
        <v>120</v>
      </c>
      <c r="F25" s="8">
        <v>3</v>
      </c>
      <c r="G25" s="8">
        <v>50</v>
      </c>
    </row>
    <row r="26" spans="3:7" ht="15" customHeight="1" x14ac:dyDescent="0.25">
      <c r="C26" s="7">
        <v>15</v>
      </c>
      <c r="D26" s="7" t="s">
        <v>19</v>
      </c>
      <c r="E26" s="8">
        <v>200</v>
      </c>
      <c r="F26" s="8">
        <v>0</v>
      </c>
      <c r="G26" s="8">
        <v>100</v>
      </c>
    </row>
    <row r="27" spans="3:7" ht="15" customHeight="1" x14ac:dyDescent="0.25">
      <c r="C27" s="7">
        <v>16</v>
      </c>
      <c r="D27" s="7" t="s">
        <v>20</v>
      </c>
      <c r="E27" s="8">
        <f>E25-E26</f>
        <v>-80</v>
      </c>
      <c r="F27" s="8">
        <f>F25-F26</f>
        <v>3</v>
      </c>
      <c r="G27" s="8">
        <f t="shared" ref="G27" si="2">G25-G26</f>
        <v>-50</v>
      </c>
    </row>
    <row r="28" spans="3:7" ht="25.5" customHeight="1" x14ac:dyDescent="0.25">
      <c r="C28" s="63">
        <v>17</v>
      </c>
      <c r="D28" s="64" t="s">
        <v>64</v>
      </c>
      <c r="E28" s="47">
        <f>E22+E27</f>
        <v>1220</v>
      </c>
      <c r="F28" s="50">
        <f>F22+F27</f>
        <v>-22237</v>
      </c>
      <c r="G28" s="47">
        <f>G22+G27</f>
        <v>5283</v>
      </c>
    </row>
    <row r="29" spans="3:7" ht="7.5" customHeight="1" x14ac:dyDescent="0.25">
      <c r="C29" s="63"/>
      <c r="D29" s="64"/>
      <c r="E29" s="49"/>
      <c r="F29" s="51"/>
      <c r="G29" s="49"/>
    </row>
    <row r="30" spans="3:7" ht="15" customHeight="1" x14ac:dyDescent="0.25">
      <c r="C30" s="7">
        <v>18</v>
      </c>
      <c r="D30" s="7" t="s">
        <v>21</v>
      </c>
      <c r="E30" s="8">
        <v>4800</v>
      </c>
      <c r="F30" s="8">
        <v>18</v>
      </c>
      <c r="G30" s="8">
        <v>0</v>
      </c>
    </row>
    <row r="31" spans="3:7" ht="15" customHeight="1" x14ac:dyDescent="0.25">
      <c r="C31" s="7">
        <v>19</v>
      </c>
      <c r="D31" s="7" t="s">
        <v>22</v>
      </c>
      <c r="E31" s="8">
        <v>4000</v>
      </c>
      <c r="F31" s="8">
        <v>16774</v>
      </c>
      <c r="G31" s="8">
        <v>0</v>
      </c>
    </row>
    <row r="32" spans="3:7" ht="15" customHeight="1" x14ac:dyDescent="0.25">
      <c r="C32" s="7">
        <v>20</v>
      </c>
      <c r="D32" s="7" t="s">
        <v>23</v>
      </c>
      <c r="E32" s="8">
        <f>E30-E31</f>
        <v>800</v>
      </c>
      <c r="F32" s="8">
        <f>F30-F31</f>
        <v>-16756</v>
      </c>
      <c r="G32" s="8">
        <f>G30-G31</f>
        <v>0</v>
      </c>
    </row>
    <row r="33" spans="3:7" ht="15" customHeight="1" x14ac:dyDescent="0.25">
      <c r="C33" s="7">
        <v>21</v>
      </c>
      <c r="D33" s="9" t="s">
        <v>24</v>
      </c>
      <c r="E33" s="10">
        <f>E28+E32</f>
        <v>2020</v>
      </c>
      <c r="F33" s="10">
        <f t="shared" ref="F33:G33" si="3">F28+F32</f>
        <v>-38993</v>
      </c>
      <c r="G33" s="10">
        <f t="shared" si="3"/>
        <v>5283</v>
      </c>
    </row>
    <row r="34" spans="3:7" ht="15" customHeight="1" x14ac:dyDescent="0.25">
      <c r="C34" s="7">
        <v>22</v>
      </c>
      <c r="D34" s="7" t="s">
        <v>25</v>
      </c>
      <c r="E34" s="8">
        <v>250</v>
      </c>
      <c r="F34" s="8">
        <v>0</v>
      </c>
      <c r="G34" s="8">
        <v>0</v>
      </c>
    </row>
    <row r="35" spans="3:7" ht="15" customHeight="1" x14ac:dyDescent="0.25">
      <c r="C35" s="7">
        <v>23</v>
      </c>
      <c r="D35" s="9" t="s">
        <v>26</v>
      </c>
      <c r="E35" s="10">
        <f>E33-E34</f>
        <v>1770</v>
      </c>
      <c r="F35" s="10">
        <f t="shared" ref="F35:G35" si="4">F33-F34</f>
        <v>-38993</v>
      </c>
      <c r="G35" s="10">
        <f t="shared" si="4"/>
        <v>5283</v>
      </c>
    </row>
    <row r="36" spans="3:7" ht="15" customHeight="1" x14ac:dyDescent="0.25">
      <c r="C36" s="7">
        <v>24</v>
      </c>
      <c r="D36" s="7" t="s">
        <v>27</v>
      </c>
      <c r="E36" s="8">
        <v>0</v>
      </c>
      <c r="F36" s="8">
        <v>0</v>
      </c>
      <c r="G36" s="8">
        <v>0</v>
      </c>
    </row>
    <row r="37" spans="3:7" ht="15" customHeight="1" x14ac:dyDescent="0.25">
      <c r="C37" s="12">
        <v>25</v>
      </c>
      <c r="D37" s="11" t="s">
        <v>28</v>
      </c>
      <c r="E37" s="13">
        <f>E35+E36</f>
        <v>1770</v>
      </c>
      <c r="F37" s="13">
        <f t="shared" ref="F37:G37" si="5">F35+F36</f>
        <v>-38993</v>
      </c>
      <c r="G37" s="13">
        <f t="shared" si="5"/>
        <v>5283</v>
      </c>
    </row>
    <row r="38" spans="3:7" x14ac:dyDescent="0.25">
      <c r="C38" s="65">
        <v>26</v>
      </c>
      <c r="D38" s="52" t="s">
        <v>65</v>
      </c>
      <c r="E38" s="54">
        <v>0</v>
      </c>
      <c r="F38" s="54">
        <v>0</v>
      </c>
      <c r="G38" s="54">
        <v>0</v>
      </c>
    </row>
    <row r="39" spans="3:7" ht="9" customHeight="1" x14ac:dyDescent="0.25">
      <c r="C39" s="65"/>
      <c r="D39" s="53"/>
      <c r="E39" s="54"/>
      <c r="F39" s="54"/>
      <c r="G39" s="54"/>
    </row>
    <row r="40" spans="3:7" x14ac:dyDescent="0.25">
      <c r="C40" s="7">
        <v>27</v>
      </c>
      <c r="D40" s="7" t="s">
        <v>29</v>
      </c>
      <c r="E40" s="8">
        <v>0</v>
      </c>
      <c r="F40" s="8">
        <v>0</v>
      </c>
      <c r="G40" s="8">
        <v>0</v>
      </c>
    </row>
    <row r="41" spans="3:7" x14ac:dyDescent="0.25">
      <c r="C41" s="7">
        <v>28</v>
      </c>
      <c r="D41" s="7" t="s">
        <v>30</v>
      </c>
      <c r="E41" s="8">
        <v>0</v>
      </c>
      <c r="F41" s="8">
        <v>0</v>
      </c>
      <c r="G41" s="8">
        <v>0</v>
      </c>
    </row>
    <row r="42" spans="3:7" x14ac:dyDescent="0.25">
      <c r="C42" s="15"/>
      <c r="D42" s="15"/>
      <c r="E42" s="16"/>
      <c r="F42" s="16"/>
      <c r="G42" s="16"/>
    </row>
    <row r="43" spans="3:7" x14ac:dyDescent="0.25">
      <c r="C43" s="15"/>
      <c r="D43" s="15"/>
      <c r="E43" s="16"/>
      <c r="F43" s="16"/>
      <c r="G43" s="16"/>
    </row>
    <row r="44" spans="3:7" x14ac:dyDescent="0.25">
      <c r="C44" s="15"/>
      <c r="D44" s="15"/>
      <c r="E44" s="16"/>
      <c r="F44" s="16"/>
      <c r="G44" s="16"/>
    </row>
    <row r="45" spans="3:7" x14ac:dyDescent="0.25">
      <c r="C45" s="15"/>
      <c r="D45" s="15"/>
      <c r="E45" s="16"/>
      <c r="F45" s="16"/>
      <c r="G45" s="16"/>
    </row>
    <row r="46" spans="3:7" x14ac:dyDescent="0.25">
      <c r="C46" s="15"/>
      <c r="D46" s="15"/>
      <c r="E46" s="16"/>
      <c r="F46" s="16"/>
      <c r="G46" s="16"/>
    </row>
    <row r="47" spans="3:7" x14ac:dyDescent="0.25">
      <c r="C47" s="15"/>
      <c r="D47" s="15"/>
      <c r="E47" s="16"/>
      <c r="F47" s="16"/>
      <c r="G47" s="16"/>
    </row>
    <row r="48" spans="3:7" x14ac:dyDescent="0.25">
      <c r="C48" s="1" t="s">
        <v>31</v>
      </c>
      <c r="E48" s="3"/>
      <c r="F48" s="3"/>
      <c r="G48" s="3"/>
    </row>
    <row r="49" spans="3:7" x14ac:dyDescent="0.25">
      <c r="C49" s="1" t="s">
        <v>69</v>
      </c>
      <c r="E49" s="3"/>
      <c r="F49" s="3"/>
      <c r="G49" s="3"/>
    </row>
    <row r="50" spans="3:7" x14ac:dyDescent="0.25">
      <c r="C50" s="1"/>
      <c r="E50" s="3"/>
      <c r="F50" s="3"/>
      <c r="G50" s="3" t="s">
        <v>66</v>
      </c>
    </row>
    <row r="51" spans="3:7" x14ac:dyDescent="0.25">
      <c r="C51" s="62" t="s">
        <v>1</v>
      </c>
      <c r="D51" s="62"/>
      <c r="E51" s="62" t="s">
        <v>33</v>
      </c>
      <c r="F51" s="62" t="s">
        <v>3</v>
      </c>
      <c r="G51" s="62" t="s">
        <v>4</v>
      </c>
    </row>
    <row r="52" spans="3:7" x14ac:dyDescent="0.25">
      <c r="C52" s="62"/>
      <c r="D52" s="62"/>
      <c r="E52" s="62"/>
      <c r="F52" s="62"/>
      <c r="G52" s="62"/>
    </row>
    <row r="53" spans="3:7" ht="9" customHeight="1" x14ac:dyDescent="0.25">
      <c r="C53" s="55">
        <v>1</v>
      </c>
      <c r="D53" s="66" t="s">
        <v>34</v>
      </c>
      <c r="E53" s="67">
        <f>SUM(E55:E57)</f>
        <v>30000</v>
      </c>
      <c r="F53" s="67">
        <f>SUM(F55:F57)</f>
        <v>12997</v>
      </c>
      <c r="G53" s="67">
        <f>SUM(G55:G57)</f>
        <v>26500</v>
      </c>
    </row>
    <row r="54" spans="3:7" ht="15" customHeight="1" x14ac:dyDescent="0.25">
      <c r="C54" s="55"/>
      <c r="D54" s="66"/>
      <c r="E54" s="68"/>
      <c r="F54" s="68"/>
      <c r="G54" s="68"/>
    </row>
    <row r="55" spans="3:7" x14ac:dyDescent="0.25">
      <c r="C55" s="21">
        <v>2</v>
      </c>
      <c r="D55" s="17" t="s">
        <v>35</v>
      </c>
      <c r="E55" s="24">
        <v>4000</v>
      </c>
      <c r="F55" s="24">
        <v>0</v>
      </c>
      <c r="G55" s="24">
        <v>0</v>
      </c>
    </row>
    <row r="56" spans="3:7" x14ac:dyDescent="0.25">
      <c r="C56" s="21">
        <v>3</v>
      </c>
      <c r="D56" s="17" t="s">
        <v>36</v>
      </c>
      <c r="E56" s="24">
        <v>26000</v>
      </c>
      <c r="F56" s="24">
        <v>12997</v>
      </c>
      <c r="G56" s="24">
        <v>26500</v>
      </c>
    </row>
    <row r="57" spans="3:7" x14ac:dyDescent="0.25">
      <c r="C57" s="21">
        <v>4</v>
      </c>
      <c r="D57" s="17" t="s">
        <v>37</v>
      </c>
      <c r="E57" s="24">
        <v>0</v>
      </c>
      <c r="F57" s="24">
        <v>0</v>
      </c>
      <c r="G57" s="24">
        <v>0</v>
      </c>
    </row>
    <row r="58" spans="3:7" ht="18" customHeight="1" x14ac:dyDescent="0.25">
      <c r="C58" s="21">
        <v>5</v>
      </c>
      <c r="D58" s="18" t="s">
        <v>38</v>
      </c>
      <c r="E58" s="23">
        <f>SUM(E59:E62)</f>
        <v>59397</v>
      </c>
      <c r="F58" s="23">
        <f>SUM(F59:F62)</f>
        <v>51648</v>
      </c>
      <c r="G58" s="23">
        <f>SUM(G59:G62)</f>
        <v>38500</v>
      </c>
    </row>
    <row r="59" spans="3:7" x14ac:dyDescent="0.25">
      <c r="C59" s="21">
        <v>6</v>
      </c>
      <c r="D59" s="17" t="s">
        <v>39</v>
      </c>
      <c r="E59" s="24">
        <v>8897</v>
      </c>
      <c r="F59" s="24">
        <v>26057</v>
      </c>
      <c r="G59" s="24">
        <v>16000</v>
      </c>
    </row>
    <row r="60" spans="3:7" x14ac:dyDescent="0.25">
      <c r="C60" s="21">
        <v>7</v>
      </c>
      <c r="D60" s="17" t="s">
        <v>40</v>
      </c>
      <c r="E60" s="24">
        <v>50000</v>
      </c>
      <c r="F60" s="24">
        <v>19934</v>
      </c>
      <c r="G60" s="24">
        <v>18000</v>
      </c>
    </row>
    <row r="61" spans="3:7" x14ac:dyDescent="0.25">
      <c r="C61" s="21">
        <v>8</v>
      </c>
      <c r="D61" s="17" t="s">
        <v>41</v>
      </c>
      <c r="E61" s="24" t="s">
        <v>7</v>
      </c>
      <c r="F61" s="24">
        <v>0</v>
      </c>
      <c r="G61" s="24">
        <v>0</v>
      </c>
    </row>
    <row r="62" spans="3:7" x14ac:dyDescent="0.25">
      <c r="C62" s="21">
        <v>9</v>
      </c>
      <c r="D62" s="17" t="s">
        <v>42</v>
      </c>
      <c r="E62" s="24">
        <v>500</v>
      </c>
      <c r="F62" s="24">
        <v>5657</v>
      </c>
      <c r="G62" s="24">
        <v>4500</v>
      </c>
    </row>
    <row r="63" spans="3:7" ht="18.75" customHeight="1" x14ac:dyDescent="0.25">
      <c r="C63" s="21">
        <v>10</v>
      </c>
      <c r="D63" s="18" t="s">
        <v>43</v>
      </c>
      <c r="E63" s="23">
        <v>0</v>
      </c>
      <c r="F63" s="23">
        <v>45</v>
      </c>
      <c r="G63" s="23">
        <v>0</v>
      </c>
    </row>
    <row r="64" spans="3:7" ht="22.5" customHeight="1" x14ac:dyDescent="0.25">
      <c r="C64" s="22">
        <v>11</v>
      </c>
      <c r="D64" s="20" t="s">
        <v>44</v>
      </c>
      <c r="E64" s="26">
        <f>E53+E58+E63</f>
        <v>89397</v>
      </c>
      <c r="F64" s="26">
        <v>64690</v>
      </c>
      <c r="G64" s="26">
        <v>65000</v>
      </c>
    </row>
    <row r="65" spans="3:7" ht="18" customHeight="1" x14ac:dyDescent="0.25">
      <c r="C65" s="21">
        <v>12</v>
      </c>
      <c r="D65" s="18" t="s">
        <v>45</v>
      </c>
      <c r="E65" s="23">
        <f>SUM(E66:E72)</f>
        <v>78030</v>
      </c>
      <c r="F65" s="23">
        <f t="shared" ref="F65:G65" si="6">SUM(F66:F72)</f>
        <v>43612</v>
      </c>
      <c r="G65" s="23">
        <f t="shared" si="6"/>
        <v>57395</v>
      </c>
    </row>
    <row r="66" spans="3:7" x14ac:dyDescent="0.25">
      <c r="C66" s="22">
        <v>13</v>
      </c>
      <c r="D66" s="19" t="s">
        <v>46</v>
      </c>
      <c r="E66" s="27">
        <v>49620</v>
      </c>
      <c r="F66" s="27">
        <v>49620</v>
      </c>
      <c r="G66" s="27">
        <v>49620</v>
      </c>
    </row>
    <row r="67" spans="3:7" x14ac:dyDescent="0.25">
      <c r="C67" s="21">
        <v>14</v>
      </c>
      <c r="D67" s="17" t="s">
        <v>47</v>
      </c>
      <c r="E67" s="24" t="s">
        <v>7</v>
      </c>
      <c r="F67" s="24" t="s">
        <v>7</v>
      </c>
      <c r="G67" s="24" t="s">
        <v>7</v>
      </c>
    </row>
    <row r="68" spans="3:7" x14ac:dyDescent="0.25">
      <c r="C68" s="21">
        <v>15</v>
      </c>
      <c r="D68" s="17" t="s">
        <v>48</v>
      </c>
      <c r="E68" s="24">
        <v>35025</v>
      </c>
      <c r="F68" s="24">
        <v>35025</v>
      </c>
      <c r="G68" s="24" t="s">
        <v>7</v>
      </c>
    </row>
    <row r="69" spans="3:7" x14ac:dyDescent="0.25">
      <c r="C69" s="21">
        <v>16</v>
      </c>
      <c r="D69" s="17" t="s">
        <v>49</v>
      </c>
      <c r="E69" s="24">
        <v>-8385</v>
      </c>
      <c r="F69" s="24">
        <v>-2040</v>
      </c>
      <c r="G69" s="24">
        <v>-5725</v>
      </c>
    </row>
    <row r="70" spans="3:7" x14ac:dyDescent="0.25">
      <c r="C70" s="22">
        <v>17</v>
      </c>
      <c r="D70" s="19" t="s">
        <v>50</v>
      </c>
      <c r="E70" s="27" t="s">
        <v>7</v>
      </c>
      <c r="F70" s="27" t="s">
        <v>7</v>
      </c>
      <c r="G70" s="27" t="s">
        <v>7</v>
      </c>
    </row>
    <row r="71" spans="3:7" x14ac:dyDescent="0.25">
      <c r="C71" s="21">
        <v>18</v>
      </c>
      <c r="D71" s="17" t="s">
        <v>51</v>
      </c>
      <c r="E71" s="24" t="s">
        <v>7</v>
      </c>
      <c r="F71" s="24" t="s">
        <v>7</v>
      </c>
      <c r="G71" s="24">
        <v>13500</v>
      </c>
    </row>
    <row r="72" spans="3:7" x14ac:dyDescent="0.25">
      <c r="C72" s="21">
        <v>19</v>
      </c>
      <c r="D72" s="17" t="s">
        <v>52</v>
      </c>
      <c r="E72" s="24">
        <v>1770</v>
      </c>
      <c r="F72" s="24">
        <v>-38993</v>
      </c>
      <c r="G72" s="24">
        <v>0</v>
      </c>
    </row>
    <row r="73" spans="3:7" ht="17.25" customHeight="1" x14ac:dyDescent="0.25">
      <c r="C73" s="21">
        <v>20</v>
      </c>
      <c r="D73" s="18" t="s">
        <v>53</v>
      </c>
      <c r="E73" s="25">
        <v>0</v>
      </c>
      <c r="F73" s="23">
        <v>1661</v>
      </c>
      <c r="G73" s="25">
        <v>0</v>
      </c>
    </row>
    <row r="74" spans="3:7" ht="18.75" customHeight="1" x14ac:dyDescent="0.25">
      <c r="C74" s="21">
        <v>21</v>
      </c>
      <c r="D74" s="18" t="s">
        <v>54</v>
      </c>
      <c r="E74" s="23">
        <f>SUM(E75:E77)</f>
        <v>11367</v>
      </c>
      <c r="F74" s="23">
        <f>SUM(F75:F77)</f>
        <v>19401</v>
      </c>
      <c r="G74" s="23">
        <f>SUM(G75:G77)</f>
        <v>7605</v>
      </c>
    </row>
    <row r="75" spans="3:7" x14ac:dyDescent="0.25">
      <c r="C75" s="21">
        <v>22</v>
      </c>
      <c r="D75" s="17" t="s">
        <v>55</v>
      </c>
      <c r="E75" s="24">
        <v>0</v>
      </c>
      <c r="F75" s="24">
        <v>0</v>
      </c>
      <c r="G75" s="24">
        <v>0</v>
      </c>
    </row>
    <row r="76" spans="3:7" ht="15.75" customHeight="1" x14ac:dyDescent="0.25">
      <c r="C76" s="21">
        <v>23</v>
      </c>
      <c r="D76" s="17" t="s">
        <v>56</v>
      </c>
      <c r="E76" s="24">
        <v>0</v>
      </c>
      <c r="F76" s="24">
        <v>0</v>
      </c>
      <c r="G76" s="24">
        <v>0</v>
      </c>
    </row>
    <row r="77" spans="3:7" ht="18.75" customHeight="1" x14ac:dyDescent="0.25">
      <c r="C77" s="55">
        <v>24</v>
      </c>
      <c r="D77" s="56" t="s">
        <v>57</v>
      </c>
      <c r="E77" s="43">
        <v>11367</v>
      </c>
      <c r="F77" s="43">
        <v>19401</v>
      </c>
      <c r="G77" s="43">
        <v>7605</v>
      </c>
    </row>
    <row r="78" spans="3:7" ht="15" hidden="1" customHeight="1" x14ac:dyDescent="0.25">
      <c r="C78" s="55"/>
      <c r="D78" s="56"/>
      <c r="E78" s="44"/>
      <c r="F78" s="44"/>
      <c r="G78" s="44"/>
    </row>
    <row r="79" spans="3:7" x14ac:dyDescent="0.25">
      <c r="C79" s="17"/>
      <c r="D79" s="17" t="s">
        <v>58</v>
      </c>
      <c r="E79" s="24">
        <v>0</v>
      </c>
      <c r="F79" s="24">
        <v>0</v>
      </c>
      <c r="G79" s="24">
        <v>0</v>
      </c>
    </row>
    <row r="80" spans="3:7" x14ac:dyDescent="0.25">
      <c r="C80" s="17"/>
      <c r="D80" s="17" t="s">
        <v>59</v>
      </c>
      <c r="E80" s="24">
        <v>0</v>
      </c>
      <c r="F80" s="24">
        <v>0</v>
      </c>
      <c r="G80" s="24">
        <v>0</v>
      </c>
    </row>
    <row r="81" spans="3:7" ht="18.75" customHeight="1" x14ac:dyDescent="0.25">
      <c r="C81" s="22">
        <v>25</v>
      </c>
      <c r="D81" s="20" t="s">
        <v>60</v>
      </c>
      <c r="E81" s="26">
        <v>0</v>
      </c>
      <c r="F81" s="26">
        <v>16</v>
      </c>
      <c r="G81" s="26">
        <v>0</v>
      </c>
    </row>
    <row r="82" spans="3:7" ht="6.75" customHeight="1" x14ac:dyDescent="0.25">
      <c r="C82" s="57">
        <v>26</v>
      </c>
      <c r="D82" s="58" t="s">
        <v>67</v>
      </c>
      <c r="E82" s="45">
        <f>E65+E73+E74+E81</f>
        <v>89397</v>
      </c>
      <c r="F82" s="45">
        <f t="shared" ref="F82:G82" si="7">F65+F73+F74+F81</f>
        <v>64690</v>
      </c>
      <c r="G82" s="45">
        <f t="shared" si="7"/>
        <v>65000</v>
      </c>
    </row>
    <row r="83" spans="3:7" ht="20.25" customHeight="1" x14ac:dyDescent="0.25">
      <c r="C83" s="57"/>
      <c r="D83" s="58"/>
      <c r="E83" s="46"/>
      <c r="F83" s="46"/>
      <c r="G83" s="46"/>
    </row>
    <row r="84" spans="3:7" ht="15.75" x14ac:dyDescent="0.25">
      <c r="C84" s="4"/>
    </row>
    <row r="85" spans="3:7" ht="18.75" x14ac:dyDescent="0.3">
      <c r="C85" s="5"/>
    </row>
    <row r="86" spans="3:7" ht="18.75" x14ac:dyDescent="0.3">
      <c r="C86" s="5"/>
    </row>
    <row r="87" spans="3:7" ht="18.75" x14ac:dyDescent="0.3">
      <c r="C87" s="5"/>
    </row>
  </sheetData>
  <mergeCells count="40">
    <mergeCell ref="G20:G21"/>
    <mergeCell ref="C8:D8"/>
    <mergeCell ref="C20:C21"/>
    <mergeCell ref="D20:D21"/>
    <mergeCell ref="E20:E21"/>
    <mergeCell ref="F20:F21"/>
    <mergeCell ref="G51:G52"/>
    <mergeCell ref="C22:C24"/>
    <mergeCell ref="D22:D24"/>
    <mergeCell ref="E22:E24"/>
    <mergeCell ref="F22:F24"/>
    <mergeCell ref="G22:G23"/>
    <mergeCell ref="C28:C29"/>
    <mergeCell ref="D28:D29"/>
    <mergeCell ref="E28:E29"/>
    <mergeCell ref="F28:F29"/>
    <mergeCell ref="G28:G29"/>
    <mergeCell ref="C38:C39"/>
    <mergeCell ref="D38:D39"/>
    <mergeCell ref="E38:E39"/>
    <mergeCell ref="F38:F39"/>
    <mergeCell ref="G38:G39"/>
    <mergeCell ref="C77:C78"/>
    <mergeCell ref="D77:D78"/>
    <mergeCell ref="E77:E78"/>
    <mergeCell ref="F77:F78"/>
    <mergeCell ref="G77:G78"/>
    <mergeCell ref="C53:C54"/>
    <mergeCell ref="D53:D54"/>
    <mergeCell ref="E53:E54"/>
    <mergeCell ref="F53:F54"/>
    <mergeCell ref="G53:G54"/>
    <mergeCell ref="C51:D52"/>
    <mergeCell ref="E51:E52"/>
    <mergeCell ref="F51:F52"/>
    <mergeCell ref="C82:C83"/>
    <mergeCell ref="D82:D83"/>
    <mergeCell ref="E82:E83"/>
    <mergeCell ref="F82:F83"/>
    <mergeCell ref="G82:G83"/>
  </mergeCells>
  <pageMargins left="0.7" right="0.7" top="0.75" bottom="0.75" header="0.3" footer="0.3"/>
  <pageSetup paperSize="9" scale="88" orientation="portrait" verticalDpi="0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1.melléklet</vt:lpstr>
      <vt:lpstr>2.mell.-1.változat</vt:lpstr>
      <vt:lpstr>2.mell.-2.változat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Ladányi Imre</dc:creator>
  <cp:lastModifiedBy>Dr. Libor Imre</cp:lastModifiedBy>
  <cp:lastPrinted>2016-03-17T11:53:38Z</cp:lastPrinted>
  <dcterms:created xsi:type="dcterms:W3CDTF">2016-03-17T09:37:50Z</dcterms:created>
  <dcterms:modified xsi:type="dcterms:W3CDTF">2016-03-22T08:16:49Z</dcterms:modified>
</cp:coreProperties>
</file>